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activeTab="6"/>
  </bookViews>
  <sheets>
    <sheet name="Stuart" sheetId="1" r:id="rId1"/>
    <sheet name="Egas" sheetId="2" r:id="rId2"/>
    <sheet name="Barota" sheetId="3" r:id="rId3"/>
    <sheet name="Xutaria" sheetId="4" r:id="rId4"/>
    <sheet name="Massamá 2" sheetId="5" r:id="rId5"/>
    <sheet name="Educadoras" sheetId="7" r:id="rId6"/>
    <sheet name="Total" sheetId="6" r:id="rId7"/>
  </sheets>
  <calcPr calcId="125725"/>
</workbook>
</file>

<file path=xl/calcChain.xml><?xml version="1.0" encoding="utf-8"?>
<calcChain xmlns="http://schemas.openxmlformats.org/spreadsheetml/2006/main">
  <c r="E5" i="6"/>
  <c r="J79" i="7"/>
  <c r="J78"/>
  <c r="J77"/>
  <c r="J76"/>
  <c r="J75"/>
  <c r="J74"/>
  <c r="J73"/>
  <c r="J72"/>
  <c r="J71"/>
  <c r="J61"/>
  <c r="J60"/>
  <c r="J59"/>
  <c r="J58"/>
  <c r="J57"/>
  <c r="J56"/>
  <c r="J55"/>
  <c r="J54"/>
  <c r="J53"/>
  <c r="J52"/>
  <c r="J51"/>
  <c r="J50"/>
  <c r="J49"/>
  <c r="J48"/>
  <c r="J38"/>
  <c r="J37"/>
  <c r="J36"/>
  <c r="J35"/>
  <c r="J34"/>
  <c r="J33"/>
  <c r="J32"/>
  <c r="J31"/>
  <c r="J30"/>
  <c r="J20"/>
  <c r="J19"/>
  <c r="J18"/>
  <c r="J17"/>
  <c r="J16"/>
  <c r="J15"/>
  <c r="J14"/>
  <c r="J13"/>
  <c r="J12"/>
  <c r="J11"/>
  <c r="J10"/>
  <c r="J9"/>
  <c r="J8"/>
  <c r="J7"/>
  <c r="I49" i="6"/>
  <c r="I48"/>
  <c r="I47"/>
  <c r="I46"/>
  <c r="I45"/>
  <c r="I44"/>
  <c r="I43"/>
  <c r="I42"/>
  <c r="I41"/>
  <c r="I27"/>
  <c r="I26"/>
  <c r="I25"/>
  <c r="I24"/>
  <c r="I23"/>
  <c r="I22"/>
  <c r="I21"/>
  <c r="I20"/>
  <c r="I19"/>
  <c r="I18"/>
  <c r="I17"/>
  <c r="I16"/>
  <c r="I15"/>
  <c r="I14"/>
  <c r="J125" i="7"/>
  <c r="J124"/>
  <c r="J123"/>
  <c r="J122"/>
  <c r="J121"/>
  <c r="J120"/>
  <c r="J119"/>
  <c r="J118"/>
  <c r="J117"/>
  <c r="J109"/>
  <c r="J108"/>
  <c r="J107"/>
  <c r="J106"/>
  <c r="J105"/>
  <c r="J104"/>
  <c r="J103"/>
  <c r="J102"/>
  <c r="J101"/>
  <c r="J100"/>
  <c r="J99"/>
  <c r="J98"/>
  <c r="J97"/>
  <c r="J96"/>
  <c r="G49" i="2"/>
  <c r="F49"/>
  <c r="C49"/>
  <c r="I49" s="1"/>
  <c r="G48"/>
  <c r="F48"/>
  <c r="D48"/>
  <c r="I48" s="1"/>
  <c r="G47"/>
  <c r="D47"/>
  <c r="I47" s="1"/>
  <c r="G46"/>
  <c r="F46"/>
  <c r="D46"/>
  <c r="I46" s="1"/>
  <c r="G45"/>
  <c r="F45"/>
  <c r="D45"/>
  <c r="I45" s="1"/>
  <c r="G44"/>
  <c r="F44"/>
  <c r="D44"/>
  <c r="I44" s="1"/>
  <c r="G43"/>
  <c r="F43"/>
  <c r="C43"/>
  <c r="I43" s="1"/>
  <c r="I42"/>
  <c r="G41"/>
  <c r="E41"/>
  <c r="I41" s="1"/>
  <c r="F20"/>
  <c r="D20"/>
  <c r="C20"/>
  <c r="I20" s="1"/>
  <c r="G19"/>
  <c r="D19"/>
  <c r="I19" s="1"/>
  <c r="G18"/>
  <c r="D18"/>
  <c r="I18" s="1"/>
  <c r="I17"/>
  <c r="G16"/>
  <c r="I16" s="1"/>
  <c r="E15"/>
  <c r="I15" s="1"/>
  <c r="E14"/>
  <c r="I14" s="1"/>
  <c r="F13"/>
  <c r="I13" s="1"/>
  <c r="G12"/>
  <c r="F12"/>
  <c r="I12" s="1"/>
  <c r="E11"/>
  <c r="D11"/>
  <c r="I11" s="1"/>
  <c r="I10"/>
  <c r="F9"/>
  <c r="I9" s="1"/>
  <c r="I8"/>
  <c r="I7"/>
  <c r="J36" i="3"/>
  <c r="J35"/>
  <c r="J34"/>
  <c r="J33"/>
  <c r="J32"/>
  <c r="J31"/>
  <c r="J30"/>
  <c r="J29"/>
  <c r="J28"/>
  <c r="J20"/>
  <c r="J19"/>
  <c r="J18"/>
  <c r="J17"/>
  <c r="J16"/>
  <c r="J15"/>
  <c r="J14"/>
  <c r="J13"/>
  <c r="J12"/>
  <c r="J11"/>
  <c r="J10"/>
  <c r="J9"/>
  <c r="J8"/>
  <c r="J40" i="4"/>
  <c r="J39"/>
  <c r="J38"/>
  <c r="J37"/>
  <c r="J36"/>
  <c r="J35"/>
  <c r="J34"/>
  <c r="J33"/>
  <c r="J32"/>
  <c r="J19"/>
  <c r="J20"/>
  <c r="J18"/>
  <c r="J17"/>
  <c r="J16"/>
  <c r="J15"/>
  <c r="J14"/>
  <c r="J13"/>
  <c r="J12"/>
  <c r="J11"/>
  <c r="J10"/>
  <c r="J9"/>
  <c r="J8"/>
  <c r="J7"/>
  <c r="I48" i="1"/>
  <c r="I47"/>
  <c r="I46"/>
  <c r="I45"/>
  <c r="I44"/>
  <c r="I43"/>
  <c r="I42"/>
  <c r="I41"/>
  <c r="I40"/>
  <c r="C7"/>
  <c r="C6"/>
  <c r="J7" i="3"/>
  <c r="J41" i="5"/>
  <c r="J40"/>
  <c r="J39"/>
  <c r="J38"/>
  <c r="J37"/>
  <c r="J36"/>
  <c r="J35"/>
  <c r="J34"/>
  <c r="J33"/>
  <c r="J20"/>
  <c r="J19"/>
  <c r="J18"/>
  <c r="J17"/>
  <c r="J16"/>
  <c r="J15"/>
  <c r="J14"/>
  <c r="J13"/>
  <c r="J12"/>
  <c r="J11"/>
  <c r="J10"/>
  <c r="J9"/>
  <c r="J8"/>
  <c r="J7"/>
  <c r="I19" i="1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<sst xmlns="http://schemas.openxmlformats.org/spreadsheetml/2006/main" count="398" uniqueCount="56">
  <si>
    <t>A</t>
  </si>
  <si>
    <t>Afirmações</t>
  </si>
  <si>
    <t>Número de Respostas</t>
  </si>
  <si>
    <t>Total</t>
  </si>
  <si>
    <t>Nunca</t>
  </si>
  <si>
    <t>Raramente</t>
  </si>
  <si>
    <t>Às Vezes</t>
  </si>
  <si>
    <t>Muitas vezes</t>
  </si>
  <si>
    <t>Sempre</t>
  </si>
  <si>
    <t>Sempre que necessário tenho acesso e utilizo informação pertinente relativa ao percurso escolar dos meus alunos.</t>
  </si>
  <si>
    <t>As atividades de ensino na sala de aula são adaptadas e reformuladas tendo em consideração as capacidades e ritmos de aprendizagem dos alunos.</t>
  </si>
  <si>
    <t>Os alunos com necessidades educativas especiais dispõem de apoios e programas educativos adequados.</t>
  </si>
  <si>
    <t>Implemento metodologias ativas e/ou experimentais na minha sala de aula.</t>
  </si>
  <si>
    <t>Os recursos disponíveis na escola são aproveitados e rendibilizados ao serviço da aprendizagem dos alunos.</t>
  </si>
  <si>
    <t>O serviço prestado pela biblioteca satisfaz as necessidades de ensino/aprendizagem.</t>
  </si>
  <si>
    <t>Na escola a supervisão da prática letiva é a necessária e suficiente.</t>
  </si>
  <si>
    <t>Os critérios de avaliação aprovados são claros e eficazes para avaliar os alunos.</t>
  </si>
  <si>
    <t>Os critérios de avaliação aprovados são demasiado complexos e pouco eficazes para avaliar os alunos.</t>
  </si>
  <si>
    <t>Os instrumentos de avaliação aplicados são partilhados e coletivamente construídos.</t>
  </si>
  <si>
    <t>Os apoios educativos implementados são eficazes e contribuem para a melhoria dos resultados.</t>
  </si>
  <si>
    <t>A informação interna circula de forma eficaz.</t>
  </si>
  <si>
    <t>A informação externa relevante é disponibilizada em tempo útil.</t>
  </si>
  <si>
    <t>A constituição das turmas é equilibrada e favorece a relação pedagógica.</t>
  </si>
  <si>
    <t>B</t>
  </si>
  <si>
    <t>Discordo totalmente</t>
  </si>
  <si>
    <t>Discordo</t>
  </si>
  <si>
    <t>Indeciso</t>
  </si>
  <si>
    <t>Concordo</t>
  </si>
  <si>
    <t>Concordo totalmente</t>
  </si>
  <si>
    <t>NR</t>
  </si>
  <si>
    <t>Em geral, o ensino é exigente  na minha escola.</t>
  </si>
  <si>
    <t>Nos processos de aula preocupo-me com o desenvolvimento da capacidade de comunicação e da criatividade dos alunos.</t>
  </si>
  <si>
    <t>Sinto necessidade de um acompanhamento mais próximo por parte dos coordenadores pedagógicos.</t>
  </si>
  <si>
    <t>As lideranças intermédias são devidamente valorizadas pela Direção do Agrupamento.</t>
  </si>
  <si>
    <t>O bom desempenho profissional é valorizado pela Direção do Agrupamento.</t>
  </si>
  <si>
    <t>A forma como os professores gerem as questões disciplinares é um ponto forte da minha escola.</t>
  </si>
  <si>
    <t>Sinto que a minha autoridade na sala de aula é apoiada pela Direção do Agrupamento.</t>
  </si>
  <si>
    <t>A Direção do Agrupamento  evidencia na sua ação uma visão estratégica para o Agrupamento.</t>
  </si>
  <si>
    <t>A constituição do Agrupamento apresenta vantagens para o percurso escolar dos alunos.</t>
  </si>
  <si>
    <t xml:space="preserve">A </t>
  </si>
  <si>
    <t xml:space="preserve">Afirmações </t>
  </si>
  <si>
    <t>total</t>
  </si>
  <si>
    <t>Casal da Barota - JI</t>
  </si>
  <si>
    <t>Xutaria - JI</t>
  </si>
  <si>
    <t xml:space="preserve">Total - JI (Casal da Barota + Xutaria) </t>
  </si>
  <si>
    <t xml:space="preserve">NR </t>
  </si>
  <si>
    <t>Docentes</t>
  </si>
  <si>
    <t>%</t>
  </si>
  <si>
    <t>Massamá 2</t>
  </si>
  <si>
    <t>Xutaria</t>
  </si>
  <si>
    <t>Barota</t>
  </si>
  <si>
    <t>Egas</t>
  </si>
  <si>
    <t>A - Stuart</t>
  </si>
  <si>
    <t>B  - Stuart</t>
  </si>
  <si>
    <t>Total  Docentes</t>
  </si>
  <si>
    <t>Total Respostas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</si>
</sst>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0" xfId="0" applyFont="1"/>
    <xf numFmtId="0" fontId="3" fillId="0" borderId="2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opLeftCell="A58" workbookViewId="0">
      <selection activeCell="M36" sqref="M36"/>
    </sheetView>
  </sheetViews>
  <sheetFormatPr defaultRowHeight="15"/>
  <cols>
    <col min="1" max="1" width="5.42578125" customWidth="1"/>
    <col min="2" max="2" width="52.140625" customWidth="1"/>
    <col min="3" max="3" width="12" customWidth="1"/>
    <col min="4" max="4" width="10.42578125" customWidth="1"/>
    <col min="7" max="7" width="11.85546875" customWidth="1"/>
  </cols>
  <sheetData>
    <row r="1" spans="1:10" ht="21.75" thickBot="1">
      <c r="A1" s="45" t="s">
        <v>52</v>
      </c>
      <c r="B1" s="46"/>
      <c r="C1" s="46"/>
      <c r="D1" s="46"/>
      <c r="E1" s="46"/>
      <c r="F1" s="46"/>
      <c r="G1" s="47"/>
      <c r="H1" s="1"/>
      <c r="I1" s="1"/>
      <c r="J1" s="1"/>
    </row>
    <row r="2" spans="1:10" ht="15.75" thickBot="1">
      <c r="A2" s="2"/>
      <c r="B2" s="1"/>
      <c r="C2" s="2"/>
      <c r="D2" s="2"/>
      <c r="E2" s="2"/>
      <c r="F2" s="2"/>
      <c r="G2" s="2"/>
      <c r="H2" s="1"/>
      <c r="I2" s="1"/>
      <c r="J2" s="1"/>
    </row>
    <row r="3" spans="1:10">
      <c r="A3" s="48" t="s">
        <v>1</v>
      </c>
      <c r="B3" s="49"/>
      <c r="C3" s="54" t="s">
        <v>2</v>
      </c>
      <c r="D3" s="55"/>
      <c r="E3" s="55"/>
      <c r="F3" s="55"/>
      <c r="G3" s="56"/>
      <c r="H3" s="3"/>
      <c r="I3" s="3"/>
      <c r="J3" s="3"/>
    </row>
    <row r="4" spans="1:10">
      <c r="A4" s="50"/>
      <c r="B4" s="51"/>
      <c r="C4" s="4">
        <v>1</v>
      </c>
      <c r="D4" s="5">
        <v>2</v>
      </c>
      <c r="E4" s="5">
        <v>3</v>
      </c>
      <c r="F4" s="5">
        <v>4</v>
      </c>
      <c r="G4" s="6">
        <v>5</v>
      </c>
      <c r="H4" s="3"/>
      <c r="I4" s="3" t="s">
        <v>3</v>
      </c>
      <c r="J4" s="3"/>
    </row>
    <row r="5" spans="1:10" ht="30.75" thickBot="1">
      <c r="A5" s="52"/>
      <c r="B5" s="53"/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3" t="s">
        <v>29</v>
      </c>
      <c r="I5" s="3"/>
      <c r="J5" s="3"/>
    </row>
    <row r="6" spans="1:10" ht="56.25" customHeight="1">
      <c r="A6" s="10">
        <v>1</v>
      </c>
      <c r="B6" s="36" t="s">
        <v>9</v>
      </c>
      <c r="C6" s="8">
        <f>0+0+0+0</f>
        <v>0</v>
      </c>
      <c r="D6" s="8">
        <v>7</v>
      </c>
      <c r="E6" s="8">
        <v>40</v>
      </c>
      <c r="F6" s="8">
        <v>41</v>
      </c>
      <c r="G6" s="8">
        <v>20</v>
      </c>
      <c r="H6" s="2">
        <v>1</v>
      </c>
      <c r="I6" s="2">
        <f>SUM(C6:H6)</f>
        <v>109</v>
      </c>
      <c r="J6" s="1"/>
    </row>
    <row r="7" spans="1:10" ht="66.75" customHeight="1">
      <c r="A7" s="7">
        <v>2</v>
      </c>
      <c r="B7" s="37" t="s">
        <v>10</v>
      </c>
      <c r="C7" s="8">
        <f>0+0+0+0</f>
        <v>0</v>
      </c>
      <c r="D7" s="8">
        <v>0</v>
      </c>
      <c r="E7" s="8">
        <v>10</v>
      </c>
      <c r="F7" s="8">
        <v>51</v>
      </c>
      <c r="G7" s="8">
        <v>46</v>
      </c>
      <c r="H7" s="2">
        <v>2</v>
      </c>
      <c r="I7" s="2">
        <f>SUM(C7:H7)</f>
        <v>109</v>
      </c>
      <c r="J7" s="1"/>
    </row>
    <row r="8" spans="1:10" ht="60.75" customHeight="1">
      <c r="A8" s="7">
        <v>3</v>
      </c>
      <c r="B8" s="37" t="s">
        <v>11</v>
      </c>
      <c r="C8" s="8">
        <v>2</v>
      </c>
      <c r="D8" s="8">
        <v>20</v>
      </c>
      <c r="E8" s="8">
        <v>36</v>
      </c>
      <c r="F8" s="8">
        <v>27</v>
      </c>
      <c r="G8" s="8">
        <v>16</v>
      </c>
      <c r="H8" s="2">
        <v>8</v>
      </c>
      <c r="I8" s="2">
        <f>SUM(C8:H8)</f>
        <v>109</v>
      </c>
      <c r="J8" s="1"/>
    </row>
    <row r="9" spans="1:10" ht="54" customHeight="1">
      <c r="A9" s="7">
        <v>4</v>
      </c>
      <c r="B9" s="37" t="s">
        <v>12</v>
      </c>
      <c r="C9" s="8">
        <v>0</v>
      </c>
      <c r="D9" s="8">
        <v>2</v>
      </c>
      <c r="E9" s="8">
        <v>28</v>
      </c>
      <c r="F9" s="8">
        <v>58</v>
      </c>
      <c r="G9" s="8">
        <v>21</v>
      </c>
      <c r="H9" s="2">
        <v>0</v>
      </c>
      <c r="I9" s="2">
        <f>SUM(C9:G9)</f>
        <v>109</v>
      </c>
      <c r="J9" s="1"/>
    </row>
    <row r="10" spans="1:10" ht="56.25" customHeight="1">
      <c r="A10" s="7">
        <v>5</v>
      </c>
      <c r="B10" s="37" t="s">
        <v>13</v>
      </c>
      <c r="C10" s="8">
        <v>0</v>
      </c>
      <c r="D10" s="8">
        <v>4</v>
      </c>
      <c r="E10" s="8">
        <v>40</v>
      </c>
      <c r="F10" s="8">
        <v>44</v>
      </c>
      <c r="G10" s="8">
        <v>20</v>
      </c>
      <c r="H10" s="2">
        <v>1</v>
      </c>
      <c r="I10" s="2">
        <f>SUM(C10:G10)</f>
        <v>108</v>
      </c>
      <c r="J10" s="1"/>
    </row>
    <row r="11" spans="1:10" ht="59.25" customHeight="1">
      <c r="A11" s="7">
        <v>6</v>
      </c>
      <c r="B11" s="37" t="s">
        <v>14</v>
      </c>
      <c r="C11" s="8">
        <v>0</v>
      </c>
      <c r="D11" s="8">
        <v>2</v>
      </c>
      <c r="E11" s="8">
        <v>39</v>
      </c>
      <c r="F11" s="8">
        <v>55</v>
      </c>
      <c r="G11" s="8">
        <v>10</v>
      </c>
      <c r="H11" s="2">
        <v>3</v>
      </c>
      <c r="I11" s="2">
        <f t="shared" ref="I11:I19" si="0">SUM(C11:H11)</f>
        <v>109</v>
      </c>
      <c r="J11" s="1"/>
    </row>
    <row r="12" spans="1:10" ht="64.5" customHeight="1">
      <c r="A12" s="7">
        <v>7</v>
      </c>
      <c r="B12" s="37" t="s">
        <v>15</v>
      </c>
      <c r="C12" s="8">
        <v>3</v>
      </c>
      <c r="D12" s="8">
        <v>7</v>
      </c>
      <c r="E12" s="8">
        <v>23</v>
      </c>
      <c r="F12" s="8">
        <v>39</v>
      </c>
      <c r="G12" s="8">
        <v>34</v>
      </c>
      <c r="H12" s="2">
        <v>3</v>
      </c>
      <c r="I12" s="2">
        <f t="shared" si="0"/>
        <v>109</v>
      </c>
      <c r="J12" s="1"/>
    </row>
    <row r="13" spans="1:10" ht="59.25" customHeight="1">
      <c r="A13" s="7">
        <v>8</v>
      </c>
      <c r="B13" s="37" t="s">
        <v>16</v>
      </c>
      <c r="C13" s="8">
        <v>0</v>
      </c>
      <c r="D13" s="8">
        <v>2</v>
      </c>
      <c r="E13" s="8">
        <v>12</v>
      </c>
      <c r="F13" s="8">
        <v>47</v>
      </c>
      <c r="G13" s="8">
        <v>48</v>
      </c>
      <c r="H13" s="2">
        <v>0</v>
      </c>
      <c r="I13" s="2">
        <f t="shared" si="0"/>
        <v>109</v>
      </c>
      <c r="J13" s="1"/>
    </row>
    <row r="14" spans="1:10" ht="68.25" customHeight="1">
      <c r="A14" s="7">
        <v>9</v>
      </c>
      <c r="B14" s="37" t="s">
        <v>17</v>
      </c>
      <c r="C14" s="8">
        <v>32</v>
      </c>
      <c r="D14" s="8">
        <v>49</v>
      </c>
      <c r="E14" s="8">
        <v>19</v>
      </c>
      <c r="F14" s="8">
        <v>7</v>
      </c>
      <c r="G14" s="8">
        <v>0</v>
      </c>
      <c r="H14" s="2">
        <v>2</v>
      </c>
      <c r="I14" s="2">
        <f t="shared" si="0"/>
        <v>109</v>
      </c>
      <c r="J14" s="1"/>
    </row>
    <row r="15" spans="1:10" ht="72.75" customHeight="1">
      <c r="A15" s="15">
        <v>10</v>
      </c>
      <c r="B15" s="37" t="s">
        <v>18</v>
      </c>
      <c r="C15" s="8">
        <v>1</v>
      </c>
      <c r="D15" s="8">
        <v>5</v>
      </c>
      <c r="E15" s="8">
        <v>26</v>
      </c>
      <c r="F15" s="8">
        <v>54</v>
      </c>
      <c r="G15" s="8">
        <v>20</v>
      </c>
      <c r="H15" s="2">
        <v>3</v>
      </c>
      <c r="I15" s="2">
        <f t="shared" si="0"/>
        <v>109</v>
      </c>
      <c r="J15" s="1"/>
    </row>
    <row r="16" spans="1:10" ht="56.25" customHeight="1">
      <c r="A16" s="7">
        <v>11</v>
      </c>
      <c r="B16" s="37" t="s">
        <v>19</v>
      </c>
      <c r="C16" s="8">
        <v>0</v>
      </c>
      <c r="D16" s="8">
        <v>15</v>
      </c>
      <c r="E16" s="8">
        <v>49</v>
      </c>
      <c r="F16" s="8">
        <v>37</v>
      </c>
      <c r="G16" s="8">
        <v>5</v>
      </c>
      <c r="H16" s="2">
        <v>3</v>
      </c>
      <c r="I16" s="2">
        <f t="shared" si="0"/>
        <v>109</v>
      </c>
      <c r="J16" s="1"/>
    </row>
    <row r="17" spans="1:10" ht="48.75" customHeight="1">
      <c r="A17" s="15">
        <v>12</v>
      </c>
      <c r="B17" s="37" t="s">
        <v>20</v>
      </c>
      <c r="C17" s="8">
        <v>1</v>
      </c>
      <c r="D17" s="8">
        <v>11</v>
      </c>
      <c r="E17" s="8">
        <v>55</v>
      </c>
      <c r="F17" s="8">
        <v>31</v>
      </c>
      <c r="G17" s="8">
        <v>8</v>
      </c>
      <c r="H17" s="2">
        <v>3</v>
      </c>
      <c r="I17" s="2">
        <f t="shared" si="0"/>
        <v>109</v>
      </c>
      <c r="J17" s="1"/>
    </row>
    <row r="18" spans="1:10" ht="54.75" customHeight="1">
      <c r="A18" s="7">
        <v>13</v>
      </c>
      <c r="B18" s="37" t="s">
        <v>21</v>
      </c>
      <c r="C18" s="8">
        <v>0</v>
      </c>
      <c r="D18" s="8">
        <v>15</v>
      </c>
      <c r="E18" s="8">
        <v>56</v>
      </c>
      <c r="F18" s="8">
        <v>30</v>
      </c>
      <c r="G18" s="8">
        <v>6</v>
      </c>
      <c r="H18" s="2">
        <v>2</v>
      </c>
      <c r="I18" s="2">
        <f t="shared" si="0"/>
        <v>109</v>
      </c>
      <c r="J18" s="1"/>
    </row>
    <row r="19" spans="1:10" ht="55.5" customHeight="1" thickBot="1">
      <c r="A19" s="16">
        <v>14</v>
      </c>
      <c r="B19" s="38" t="s">
        <v>22</v>
      </c>
      <c r="C19" s="8">
        <v>2</v>
      </c>
      <c r="D19" s="8">
        <v>22</v>
      </c>
      <c r="E19" s="8">
        <v>61</v>
      </c>
      <c r="F19" s="8">
        <v>18</v>
      </c>
      <c r="G19" s="8">
        <v>3</v>
      </c>
      <c r="H19" s="2">
        <v>3</v>
      </c>
      <c r="I19" s="2">
        <f t="shared" si="0"/>
        <v>109</v>
      </c>
      <c r="J19" s="1"/>
    </row>
    <row r="20" spans="1:10">
      <c r="A20" s="2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2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2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2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thickBot="1">
      <c r="A34" s="2"/>
      <c r="B34" s="1"/>
      <c r="C34" s="2"/>
      <c r="D34" s="2"/>
      <c r="E34" s="2"/>
      <c r="F34" s="2"/>
      <c r="G34" s="2"/>
      <c r="H34" s="1"/>
      <c r="I34" s="1"/>
      <c r="J34" s="1"/>
    </row>
    <row r="35" spans="1:10" ht="21.75" thickBot="1">
      <c r="A35" s="45" t="s">
        <v>53</v>
      </c>
      <c r="B35" s="46"/>
      <c r="C35" s="46"/>
      <c r="D35" s="46"/>
      <c r="E35" s="46"/>
      <c r="F35" s="46"/>
      <c r="G35" s="47"/>
      <c r="H35" s="1"/>
      <c r="I35" s="1"/>
      <c r="J35" s="1"/>
    </row>
    <row r="36" spans="1:10" ht="15.75" thickBot="1">
      <c r="A36" s="2"/>
      <c r="B36" s="1"/>
      <c r="C36" s="2"/>
      <c r="D36" s="2"/>
      <c r="E36" s="2"/>
      <c r="F36" s="2"/>
      <c r="G36" s="2"/>
      <c r="H36" s="1"/>
      <c r="I36" s="1"/>
      <c r="J36" s="1"/>
    </row>
    <row r="37" spans="1:10">
      <c r="A37" s="48" t="s">
        <v>1</v>
      </c>
      <c r="B37" s="49"/>
      <c r="C37" s="54" t="s">
        <v>2</v>
      </c>
      <c r="D37" s="55"/>
      <c r="E37" s="55"/>
      <c r="F37" s="55"/>
      <c r="G37" s="56"/>
      <c r="H37" s="3"/>
      <c r="I37" s="3"/>
      <c r="J37" s="3"/>
    </row>
    <row r="38" spans="1:10">
      <c r="A38" s="50"/>
      <c r="B38" s="51"/>
      <c r="C38" s="4">
        <v>1</v>
      </c>
      <c r="D38" s="5">
        <v>2</v>
      </c>
      <c r="E38" s="5">
        <v>3</v>
      </c>
      <c r="F38" s="5">
        <v>4</v>
      </c>
      <c r="G38" s="6">
        <v>5</v>
      </c>
      <c r="H38" s="3"/>
      <c r="I38" s="3"/>
      <c r="J38" s="3"/>
    </row>
    <row r="39" spans="1:10" ht="30.75" thickBot="1">
      <c r="A39" s="52"/>
      <c r="B39" s="53"/>
      <c r="C39" s="7" t="s">
        <v>24</v>
      </c>
      <c r="D39" s="8" t="s">
        <v>25</v>
      </c>
      <c r="E39" s="8" t="s">
        <v>26</v>
      </c>
      <c r="F39" s="8" t="s">
        <v>27</v>
      </c>
      <c r="G39" s="9" t="s">
        <v>28</v>
      </c>
      <c r="H39" s="24" t="s">
        <v>29</v>
      </c>
      <c r="I39" s="24" t="s">
        <v>3</v>
      </c>
      <c r="J39" s="3"/>
    </row>
    <row r="40" spans="1:10" ht="48" customHeight="1">
      <c r="A40" s="10">
        <v>1</v>
      </c>
      <c r="B40" s="36" t="s">
        <v>30</v>
      </c>
      <c r="C40" s="8">
        <v>0</v>
      </c>
      <c r="D40" s="8">
        <v>5</v>
      </c>
      <c r="E40" s="8">
        <v>9</v>
      </c>
      <c r="F40" s="8">
        <v>79</v>
      </c>
      <c r="G40" s="8">
        <v>13</v>
      </c>
      <c r="H40" s="2">
        <v>3</v>
      </c>
      <c r="I40" s="2">
        <f>SUM(C40:H40)</f>
        <v>109</v>
      </c>
      <c r="J40" s="1"/>
    </row>
    <row r="41" spans="1:10" ht="54.75" customHeight="1">
      <c r="A41" s="7">
        <v>2</v>
      </c>
      <c r="B41" s="37" t="s">
        <v>31</v>
      </c>
      <c r="C41" s="8">
        <v>0</v>
      </c>
      <c r="D41" s="8">
        <v>0</v>
      </c>
      <c r="E41" s="8">
        <v>2</v>
      </c>
      <c r="F41" s="8">
        <v>56</v>
      </c>
      <c r="G41" s="8">
        <v>48</v>
      </c>
      <c r="H41" s="2">
        <v>3</v>
      </c>
      <c r="I41" s="2">
        <f t="shared" ref="I41:I48" si="1">SUM(C41:H41)</f>
        <v>109</v>
      </c>
      <c r="J41" s="1"/>
    </row>
    <row r="42" spans="1:10" ht="79.5" customHeight="1">
      <c r="A42" s="7">
        <v>3</v>
      </c>
      <c r="B42" s="37" t="s">
        <v>32</v>
      </c>
      <c r="C42" s="8">
        <v>11</v>
      </c>
      <c r="D42" s="8">
        <v>61</v>
      </c>
      <c r="E42" s="8">
        <v>17</v>
      </c>
      <c r="F42" s="8">
        <v>12</v>
      </c>
      <c r="G42" s="8">
        <v>1</v>
      </c>
      <c r="H42" s="2">
        <v>7</v>
      </c>
      <c r="I42" s="2">
        <f t="shared" si="1"/>
        <v>109</v>
      </c>
      <c r="J42" s="1"/>
    </row>
    <row r="43" spans="1:10" ht="53.25" customHeight="1">
      <c r="A43" s="7">
        <v>4</v>
      </c>
      <c r="B43" s="37" t="s">
        <v>33</v>
      </c>
      <c r="C43" s="8">
        <v>5</v>
      </c>
      <c r="D43" s="8">
        <v>23</v>
      </c>
      <c r="E43" s="8">
        <v>43</v>
      </c>
      <c r="F43" s="8">
        <v>31</v>
      </c>
      <c r="G43" s="8">
        <v>2</v>
      </c>
      <c r="H43" s="2">
        <v>5</v>
      </c>
      <c r="I43" s="2">
        <f t="shared" si="1"/>
        <v>109</v>
      </c>
      <c r="J43" s="1"/>
    </row>
    <row r="44" spans="1:10" ht="65.25" customHeight="1">
      <c r="A44" s="7">
        <v>5</v>
      </c>
      <c r="B44" s="37" t="s">
        <v>34</v>
      </c>
      <c r="C44" s="8">
        <v>8</v>
      </c>
      <c r="D44" s="8">
        <v>30</v>
      </c>
      <c r="E44" s="8">
        <v>40</v>
      </c>
      <c r="F44" s="8">
        <v>26</v>
      </c>
      <c r="G44" s="8">
        <v>1</v>
      </c>
      <c r="H44" s="2">
        <v>4</v>
      </c>
      <c r="I44" s="2">
        <f t="shared" si="1"/>
        <v>109</v>
      </c>
      <c r="J44" s="1"/>
    </row>
    <row r="45" spans="1:10" ht="54.75" customHeight="1">
      <c r="A45" s="7">
        <v>6</v>
      </c>
      <c r="B45" s="37" t="s">
        <v>35</v>
      </c>
      <c r="C45" s="8">
        <v>3</v>
      </c>
      <c r="D45" s="8">
        <v>33</v>
      </c>
      <c r="E45" s="8">
        <v>44</v>
      </c>
      <c r="F45" s="8">
        <v>24</v>
      </c>
      <c r="G45" s="8">
        <v>1</v>
      </c>
      <c r="H45" s="2">
        <v>4</v>
      </c>
      <c r="I45" s="2">
        <f t="shared" si="1"/>
        <v>109</v>
      </c>
      <c r="J45" s="1"/>
    </row>
    <row r="46" spans="1:10" ht="55.5" customHeight="1">
      <c r="A46" s="7">
        <v>7</v>
      </c>
      <c r="B46" s="37" t="s">
        <v>36</v>
      </c>
      <c r="C46" s="8">
        <v>10</v>
      </c>
      <c r="D46" s="8">
        <v>26</v>
      </c>
      <c r="E46" s="8">
        <v>38</v>
      </c>
      <c r="F46" s="8">
        <v>28</v>
      </c>
      <c r="G46" s="8">
        <v>3</v>
      </c>
      <c r="H46" s="2">
        <v>4</v>
      </c>
      <c r="I46" s="2">
        <f t="shared" si="1"/>
        <v>109</v>
      </c>
      <c r="J46" s="1"/>
    </row>
    <row r="47" spans="1:10" ht="64.5" customHeight="1">
      <c r="A47" s="7">
        <v>8</v>
      </c>
      <c r="B47" s="37" t="s">
        <v>37</v>
      </c>
      <c r="C47" s="8">
        <v>7</v>
      </c>
      <c r="D47" s="8">
        <v>18</v>
      </c>
      <c r="E47" s="8">
        <v>49</v>
      </c>
      <c r="F47" s="8">
        <v>29</v>
      </c>
      <c r="G47" s="8">
        <v>1</v>
      </c>
      <c r="H47" s="2">
        <v>5</v>
      </c>
      <c r="I47" s="2">
        <f t="shared" si="1"/>
        <v>109</v>
      </c>
      <c r="J47" s="1"/>
    </row>
    <row r="48" spans="1:10" ht="59.25" customHeight="1" thickBot="1">
      <c r="A48" s="16">
        <v>9</v>
      </c>
      <c r="B48" s="38" t="s">
        <v>38</v>
      </c>
      <c r="C48" s="8">
        <v>18</v>
      </c>
      <c r="D48" s="8">
        <v>29</v>
      </c>
      <c r="E48" s="8">
        <v>33</v>
      </c>
      <c r="F48" s="8">
        <v>25</v>
      </c>
      <c r="G48" s="8">
        <v>0</v>
      </c>
      <c r="H48" s="2">
        <v>4</v>
      </c>
      <c r="I48" s="2">
        <f t="shared" si="1"/>
        <v>109</v>
      </c>
      <c r="J48" s="1"/>
    </row>
  </sheetData>
  <mergeCells count="6">
    <mergeCell ref="A1:G1"/>
    <mergeCell ref="A3:B5"/>
    <mergeCell ref="C3:G3"/>
    <mergeCell ref="A35:G35"/>
    <mergeCell ref="A37:B39"/>
    <mergeCell ref="C37:G3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L7" sqref="L7"/>
    </sheetView>
  </sheetViews>
  <sheetFormatPr defaultRowHeight="15"/>
  <cols>
    <col min="1" max="1" width="6.85546875" customWidth="1"/>
    <col min="2" max="2" width="39.5703125" customWidth="1"/>
    <col min="3" max="3" width="11.140625" customWidth="1"/>
    <col min="4" max="4" width="13.42578125" customWidth="1"/>
    <col min="6" max="6" width="11" customWidth="1"/>
    <col min="7" max="7" width="11.5703125" customWidth="1"/>
  </cols>
  <sheetData>
    <row r="1" spans="1:9" ht="15.75" thickBot="1">
      <c r="B1" s="26" t="s">
        <v>51</v>
      </c>
    </row>
    <row r="2" spans="1:9" ht="21.75" thickBot="1">
      <c r="A2" s="45" t="s">
        <v>0</v>
      </c>
      <c r="B2" s="46"/>
      <c r="C2" s="46"/>
      <c r="D2" s="46"/>
      <c r="E2" s="46"/>
      <c r="F2" s="46"/>
      <c r="G2" s="47"/>
      <c r="H2" s="1"/>
      <c r="I2" s="1"/>
    </row>
    <row r="3" spans="1:9" ht="15.75" thickBot="1">
      <c r="A3" s="2"/>
      <c r="B3" s="1"/>
      <c r="C3" s="2"/>
      <c r="D3" s="2"/>
      <c r="E3" s="2"/>
      <c r="F3" s="2"/>
      <c r="G3" s="2"/>
      <c r="H3" s="1"/>
      <c r="I3" s="1"/>
    </row>
    <row r="4" spans="1:9">
      <c r="A4" s="48" t="s">
        <v>1</v>
      </c>
      <c r="B4" s="49"/>
      <c r="C4" s="54" t="s">
        <v>2</v>
      </c>
      <c r="D4" s="55"/>
      <c r="E4" s="55"/>
      <c r="F4" s="55"/>
      <c r="G4" s="56"/>
      <c r="H4" s="3"/>
      <c r="I4" s="3"/>
    </row>
    <row r="5" spans="1:9">
      <c r="A5" s="50"/>
      <c r="B5" s="51"/>
      <c r="C5" s="4">
        <v>1</v>
      </c>
      <c r="D5" s="5">
        <v>2</v>
      </c>
      <c r="E5" s="5">
        <v>3</v>
      </c>
      <c r="F5" s="5">
        <v>4</v>
      </c>
      <c r="G5" s="6">
        <v>5</v>
      </c>
      <c r="H5" s="3"/>
      <c r="I5" s="3" t="s">
        <v>3</v>
      </c>
    </row>
    <row r="6" spans="1:9" ht="30.75" thickBot="1">
      <c r="A6" s="52"/>
      <c r="B6" s="53"/>
      <c r="C6" s="7" t="s">
        <v>4</v>
      </c>
      <c r="D6" s="8" t="s">
        <v>5</v>
      </c>
      <c r="E6" s="8" t="s">
        <v>6</v>
      </c>
      <c r="F6" s="8" t="s">
        <v>7</v>
      </c>
      <c r="G6" s="9" t="s">
        <v>8</v>
      </c>
      <c r="H6" s="3"/>
      <c r="I6" s="3"/>
    </row>
    <row r="7" spans="1:9" ht="53.25" customHeight="1">
      <c r="A7" s="10">
        <v>1</v>
      </c>
      <c r="B7" s="11" t="s">
        <v>9</v>
      </c>
      <c r="C7" s="10">
        <v>0</v>
      </c>
      <c r="D7" s="12">
        <v>0</v>
      </c>
      <c r="E7" s="12">
        <v>4</v>
      </c>
      <c r="F7" s="12">
        <v>13</v>
      </c>
      <c r="G7" s="13">
        <v>12</v>
      </c>
      <c r="H7" s="2">
        <v>0</v>
      </c>
      <c r="I7" s="2">
        <f>SUM(C7:H7)</f>
        <v>29</v>
      </c>
    </row>
    <row r="8" spans="1:9" ht="77.25" customHeight="1">
      <c r="A8" s="7">
        <v>2</v>
      </c>
      <c r="B8" s="14" t="s">
        <v>10</v>
      </c>
      <c r="C8" s="7">
        <v>0</v>
      </c>
      <c r="D8" s="8">
        <v>0</v>
      </c>
      <c r="E8" s="8">
        <v>0</v>
      </c>
      <c r="F8" s="8">
        <v>12</v>
      </c>
      <c r="G8" s="9">
        <v>17</v>
      </c>
      <c r="H8" s="2">
        <v>0</v>
      </c>
      <c r="I8" s="2">
        <f t="shared" ref="I8:I20" si="0">SUM(C8:H8)</f>
        <v>29</v>
      </c>
    </row>
    <row r="9" spans="1:9" ht="75" customHeight="1">
      <c r="A9" s="7">
        <v>3</v>
      </c>
      <c r="B9" s="14" t="s">
        <v>11</v>
      </c>
      <c r="C9" s="7">
        <v>0</v>
      </c>
      <c r="D9" s="8">
        <v>1</v>
      </c>
      <c r="E9" s="8">
        <v>16</v>
      </c>
      <c r="F9" s="8">
        <f>3+1</f>
        <v>4</v>
      </c>
      <c r="G9" s="9">
        <v>6</v>
      </c>
      <c r="H9" s="2">
        <v>2</v>
      </c>
      <c r="I9" s="2">
        <f t="shared" si="0"/>
        <v>29</v>
      </c>
    </row>
    <row r="10" spans="1:9" ht="57.75" customHeight="1">
      <c r="A10" s="7">
        <v>4</v>
      </c>
      <c r="B10" s="14" t="s">
        <v>12</v>
      </c>
      <c r="C10" s="7">
        <v>0</v>
      </c>
      <c r="D10" s="8">
        <v>0</v>
      </c>
      <c r="E10" s="8">
        <v>4</v>
      </c>
      <c r="F10" s="8">
        <v>20</v>
      </c>
      <c r="G10" s="9">
        <v>5</v>
      </c>
      <c r="H10" s="2">
        <v>0</v>
      </c>
      <c r="I10" s="2">
        <f t="shared" si="0"/>
        <v>29</v>
      </c>
    </row>
    <row r="11" spans="1:9" ht="63.75" customHeight="1">
      <c r="A11" s="7">
        <v>5</v>
      </c>
      <c r="B11" s="14" t="s">
        <v>13</v>
      </c>
      <c r="C11" s="7">
        <v>0</v>
      </c>
      <c r="D11" s="8">
        <f>0+2</f>
        <v>2</v>
      </c>
      <c r="E11" s="8">
        <f>2+1</f>
        <v>3</v>
      </c>
      <c r="F11" s="8">
        <v>10</v>
      </c>
      <c r="G11" s="9">
        <v>14</v>
      </c>
      <c r="H11" s="2">
        <v>0</v>
      </c>
      <c r="I11" s="2">
        <f t="shared" si="0"/>
        <v>29</v>
      </c>
    </row>
    <row r="12" spans="1:9" ht="53.25" customHeight="1">
      <c r="A12" s="7">
        <v>6</v>
      </c>
      <c r="B12" s="14" t="s">
        <v>14</v>
      </c>
      <c r="C12" s="7">
        <v>0</v>
      </c>
      <c r="D12" s="8">
        <v>0</v>
      </c>
      <c r="E12" s="8">
        <v>12</v>
      </c>
      <c r="F12" s="8">
        <f>5+8</f>
        <v>13</v>
      </c>
      <c r="G12" s="9">
        <f>1+2</f>
        <v>3</v>
      </c>
      <c r="H12" s="2">
        <v>1</v>
      </c>
      <c r="I12" s="2">
        <f t="shared" si="0"/>
        <v>29</v>
      </c>
    </row>
    <row r="13" spans="1:9" ht="36.75" customHeight="1">
      <c r="A13" s="7">
        <v>7</v>
      </c>
      <c r="B13" s="14" t="s">
        <v>15</v>
      </c>
      <c r="C13" s="7">
        <v>0</v>
      </c>
      <c r="D13" s="8">
        <v>1</v>
      </c>
      <c r="E13" s="8">
        <v>6</v>
      </c>
      <c r="F13" s="8">
        <f>10+3</f>
        <v>13</v>
      </c>
      <c r="G13" s="9">
        <v>9</v>
      </c>
      <c r="H13" s="2">
        <v>0</v>
      </c>
      <c r="I13" s="2">
        <f t="shared" si="0"/>
        <v>29</v>
      </c>
    </row>
    <row r="14" spans="1:9" ht="53.25" customHeight="1">
      <c r="A14" s="7">
        <v>8</v>
      </c>
      <c r="B14" s="14" t="s">
        <v>16</v>
      </c>
      <c r="C14" s="7">
        <v>0</v>
      </c>
      <c r="D14" s="8">
        <v>0</v>
      </c>
      <c r="E14" s="8">
        <f>3+3</f>
        <v>6</v>
      </c>
      <c r="F14" s="8">
        <v>14</v>
      </c>
      <c r="G14" s="9">
        <v>9</v>
      </c>
      <c r="H14" s="2">
        <v>0</v>
      </c>
      <c r="I14" s="2">
        <f t="shared" si="0"/>
        <v>29</v>
      </c>
    </row>
    <row r="15" spans="1:9" ht="59.25" customHeight="1">
      <c r="A15" s="7">
        <v>9</v>
      </c>
      <c r="B15" s="14" t="s">
        <v>17</v>
      </c>
      <c r="C15" s="7">
        <v>5</v>
      </c>
      <c r="D15" s="8">
        <v>9</v>
      </c>
      <c r="E15" s="8">
        <f>5+10</f>
        <v>15</v>
      </c>
      <c r="F15" s="8">
        <v>0</v>
      </c>
      <c r="G15" s="9">
        <v>0</v>
      </c>
      <c r="H15" s="2">
        <v>0</v>
      </c>
      <c r="I15" s="2">
        <f t="shared" si="0"/>
        <v>29</v>
      </c>
    </row>
    <row r="16" spans="1:9" ht="62.25" customHeight="1">
      <c r="A16" s="15">
        <v>10</v>
      </c>
      <c r="B16" s="14" t="s">
        <v>18</v>
      </c>
      <c r="C16" s="7">
        <v>0</v>
      </c>
      <c r="D16" s="8">
        <v>1</v>
      </c>
      <c r="E16" s="8">
        <v>8</v>
      </c>
      <c r="F16" s="8">
        <v>13</v>
      </c>
      <c r="G16" s="9">
        <f>1+6</f>
        <v>7</v>
      </c>
      <c r="H16" s="2">
        <v>0</v>
      </c>
      <c r="I16" s="2">
        <f t="shared" si="0"/>
        <v>29</v>
      </c>
    </row>
    <row r="17" spans="1:9" ht="54" customHeight="1">
      <c r="A17" s="7">
        <v>11</v>
      </c>
      <c r="B17" s="14" t="s">
        <v>19</v>
      </c>
      <c r="C17" s="7">
        <v>0</v>
      </c>
      <c r="D17" s="8">
        <v>1</v>
      </c>
      <c r="E17" s="8">
        <v>9</v>
      </c>
      <c r="F17" s="8">
        <v>18</v>
      </c>
      <c r="G17" s="9">
        <v>1</v>
      </c>
      <c r="H17" s="2">
        <v>0</v>
      </c>
      <c r="I17" s="2">
        <f t="shared" si="0"/>
        <v>29</v>
      </c>
    </row>
    <row r="18" spans="1:9" ht="46.5" customHeight="1">
      <c r="A18" s="15">
        <v>12</v>
      </c>
      <c r="B18" s="14" t="s">
        <v>20</v>
      </c>
      <c r="C18" s="7">
        <v>0</v>
      </c>
      <c r="D18" s="8">
        <f>1+2</f>
        <v>3</v>
      </c>
      <c r="E18" s="8">
        <v>19</v>
      </c>
      <c r="F18" s="8">
        <v>5</v>
      </c>
      <c r="G18" s="9">
        <f>1+1</f>
        <v>2</v>
      </c>
      <c r="H18" s="2">
        <v>0</v>
      </c>
      <c r="I18" s="2">
        <f t="shared" si="0"/>
        <v>29</v>
      </c>
    </row>
    <row r="19" spans="1:9" ht="48.75" customHeight="1">
      <c r="A19" s="7">
        <v>13</v>
      </c>
      <c r="B19" s="14" t="s">
        <v>21</v>
      </c>
      <c r="C19" s="7">
        <v>0</v>
      </c>
      <c r="D19" s="8">
        <f>1+2</f>
        <v>3</v>
      </c>
      <c r="E19" s="8">
        <v>18</v>
      </c>
      <c r="F19" s="8">
        <v>5</v>
      </c>
      <c r="G19" s="9">
        <f>1+1</f>
        <v>2</v>
      </c>
      <c r="H19" s="2">
        <v>1</v>
      </c>
      <c r="I19" s="2">
        <f t="shared" si="0"/>
        <v>29</v>
      </c>
    </row>
    <row r="20" spans="1:9" ht="48" customHeight="1" thickBot="1">
      <c r="A20" s="16">
        <v>14</v>
      </c>
      <c r="B20" s="17" t="s">
        <v>22</v>
      </c>
      <c r="C20" s="18">
        <f>2+0</f>
        <v>2</v>
      </c>
      <c r="D20" s="19">
        <f>3+5</f>
        <v>8</v>
      </c>
      <c r="E20" s="19">
        <v>18</v>
      </c>
      <c r="F20" s="19">
        <f>1+0</f>
        <v>1</v>
      </c>
      <c r="G20" s="20">
        <v>0</v>
      </c>
      <c r="H20" s="2">
        <v>0</v>
      </c>
      <c r="I20" s="2">
        <f t="shared" si="0"/>
        <v>29</v>
      </c>
    </row>
    <row r="21" spans="1:9">
      <c r="A21" s="2"/>
      <c r="B21" s="1"/>
      <c r="C21" s="1"/>
      <c r="D21" s="1"/>
      <c r="E21" s="1"/>
      <c r="F21" s="1"/>
      <c r="G21" s="1"/>
      <c r="H21" s="1"/>
      <c r="I21" s="1"/>
    </row>
    <row r="22" spans="1:9">
      <c r="A22" s="2"/>
      <c r="B22" s="1"/>
      <c r="C22" s="1"/>
      <c r="D22" s="1"/>
      <c r="E22" s="1"/>
      <c r="F22" s="1"/>
      <c r="G22" s="1"/>
      <c r="H22" s="1"/>
      <c r="I22" s="1"/>
    </row>
    <row r="23" spans="1:9">
      <c r="A23" s="2"/>
      <c r="B23" s="1"/>
      <c r="C23" s="1"/>
      <c r="D23" s="1"/>
      <c r="E23" s="1"/>
      <c r="F23" s="1"/>
      <c r="G23" s="1"/>
      <c r="H23" s="1"/>
      <c r="I23" s="1"/>
    </row>
    <row r="24" spans="1:9">
      <c r="A24" s="2"/>
      <c r="B24" s="1"/>
      <c r="C24" s="1"/>
      <c r="D24" s="1"/>
      <c r="E24" s="1"/>
      <c r="F24" s="1"/>
      <c r="G24" s="1"/>
      <c r="H24" s="1"/>
      <c r="I24" s="1"/>
    </row>
    <row r="25" spans="1:9">
      <c r="A25" s="2"/>
      <c r="B25" s="1"/>
      <c r="C25" s="1"/>
      <c r="D25" s="1"/>
      <c r="E25" s="1"/>
      <c r="F25" s="1"/>
      <c r="G25" s="1"/>
      <c r="H25" s="1"/>
      <c r="I25" s="1"/>
    </row>
    <row r="26" spans="1:9">
      <c r="A26" s="2"/>
      <c r="B26" s="1"/>
      <c r="C26" s="1"/>
      <c r="D26" s="1"/>
      <c r="E26" s="1"/>
      <c r="F26" s="1"/>
      <c r="G26" s="1"/>
      <c r="H26" s="1"/>
      <c r="I26" s="1"/>
    </row>
    <row r="27" spans="1:9">
      <c r="A27" s="2"/>
      <c r="B27" s="1"/>
      <c r="C27" s="1"/>
      <c r="D27" s="1"/>
      <c r="E27" s="1"/>
      <c r="F27" s="1"/>
      <c r="G27" s="1"/>
      <c r="H27" s="1"/>
      <c r="I27" s="1"/>
    </row>
    <row r="28" spans="1:9">
      <c r="A28" s="2"/>
      <c r="B28" s="1"/>
      <c r="C28" s="1"/>
      <c r="D28" s="1"/>
      <c r="E28" s="1"/>
      <c r="F28" s="1"/>
      <c r="G28" s="1"/>
      <c r="H28" s="1"/>
      <c r="I28" s="1"/>
    </row>
    <row r="29" spans="1:9">
      <c r="A29" s="2"/>
      <c r="B29" s="1"/>
      <c r="C29" s="1"/>
      <c r="D29" s="1"/>
      <c r="E29" s="1"/>
      <c r="F29" s="1"/>
      <c r="G29" s="1"/>
      <c r="H29" s="1"/>
      <c r="I29" s="1"/>
    </row>
    <row r="30" spans="1:9">
      <c r="A30" s="2"/>
      <c r="B30" s="1"/>
      <c r="C30" s="1"/>
      <c r="D30" s="1"/>
      <c r="E30" s="1"/>
      <c r="F30" s="1"/>
      <c r="G30" s="1"/>
      <c r="H30" s="1"/>
      <c r="I30" s="1"/>
    </row>
    <row r="31" spans="1:9">
      <c r="A31" s="2"/>
      <c r="B31" s="1"/>
      <c r="C31" s="1"/>
      <c r="D31" s="1"/>
      <c r="E31" s="1"/>
      <c r="F31" s="1"/>
      <c r="G31" s="1"/>
      <c r="H31" s="1"/>
      <c r="I31" s="1"/>
    </row>
    <row r="32" spans="1:9">
      <c r="A32" s="2"/>
      <c r="B32" s="1"/>
      <c r="C32" s="1"/>
      <c r="D32" s="1"/>
      <c r="E32" s="1"/>
      <c r="F32" s="1"/>
      <c r="G32" s="1"/>
      <c r="H32" s="1"/>
      <c r="I32" s="1"/>
    </row>
    <row r="33" spans="1:9">
      <c r="A33" s="2"/>
      <c r="B33" s="1"/>
      <c r="C33" s="1"/>
      <c r="D33" s="1"/>
      <c r="E33" s="1"/>
      <c r="F33" s="1"/>
      <c r="G33" s="1"/>
      <c r="H33" s="1"/>
      <c r="I33" s="1"/>
    </row>
    <row r="34" spans="1:9">
      <c r="A34" s="2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2"/>
      <c r="B35" s="1"/>
      <c r="C35" s="2"/>
      <c r="D35" s="2"/>
      <c r="E35" s="2"/>
      <c r="F35" s="2"/>
      <c r="G35" s="2"/>
      <c r="H35" s="1"/>
      <c r="I35" s="1"/>
    </row>
    <row r="36" spans="1:9" ht="21.75" thickBot="1">
      <c r="A36" s="45" t="s">
        <v>23</v>
      </c>
      <c r="B36" s="46"/>
      <c r="C36" s="46"/>
      <c r="D36" s="46"/>
      <c r="E36" s="46"/>
      <c r="F36" s="46"/>
      <c r="G36" s="47"/>
      <c r="H36" s="1"/>
      <c r="I36" s="1"/>
    </row>
    <row r="37" spans="1:9" ht="15.75" thickBot="1">
      <c r="A37" s="2"/>
      <c r="B37" s="1"/>
      <c r="C37" s="2"/>
      <c r="D37" s="2"/>
      <c r="E37" s="2"/>
      <c r="F37" s="2"/>
      <c r="G37" s="2"/>
      <c r="H37" s="1"/>
      <c r="I37" s="1"/>
    </row>
    <row r="38" spans="1:9">
      <c r="A38" s="48" t="s">
        <v>1</v>
      </c>
      <c r="B38" s="49"/>
      <c r="C38" s="54" t="s">
        <v>2</v>
      </c>
      <c r="D38" s="55"/>
      <c r="E38" s="55"/>
      <c r="F38" s="55"/>
      <c r="G38" s="56"/>
      <c r="H38" s="3"/>
      <c r="I38" s="3"/>
    </row>
    <row r="39" spans="1:9">
      <c r="A39" s="50"/>
      <c r="B39" s="51"/>
      <c r="C39" s="4">
        <v>1</v>
      </c>
      <c r="D39" s="5">
        <v>2</v>
      </c>
      <c r="E39" s="5">
        <v>3</v>
      </c>
      <c r="F39" s="5">
        <v>4</v>
      </c>
      <c r="G39" s="6">
        <v>5</v>
      </c>
      <c r="H39" s="3"/>
      <c r="I39" s="3"/>
    </row>
    <row r="40" spans="1:9" ht="30.75" thickBot="1">
      <c r="A40" s="52"/>
      <c r="B40" s="53"/>
      <c r="C40" s="7" t="s">
        <v>24</v>
      </c>
      <c r="D40" s="8" t="s">
        <v>25</v>
      </c>
      <c r="E40" s="8" t="s">
        <v>26</v>
      </c>
      <c r="F40" s="8" t="s">
        <v>27</v>
      </c>
      <c r="G40" s="9" t="s">
        <v>28</v>
      </c>
      <c r="H40" s="24" t="s">
        <v>29</v>
      </c>
      <c r="I40" s="24" t="s">
        <v>3</v>
      </c>
    </row>
    <row r="41" spans="1:9" ht="62.25" customHeight="1">
      <c r="A41" s="10">
        <v>1</v>
      </c>
      <c r="B41" s="11" t="s">
        <v>30</v>
      </c>
      <c r="C41" s="21">
        <v>0</v>
      </c>
      <c r="D41" s="12">
        <v>0</v>
      </c>
      <c r="E41" s="12">
        <f>0+1</f>
        <v>1</v>
      </c>
      <c r="F41" s="12">
        <v>20</v>
      </c>
      <c r="G41" s="13">
        <f>2+6</f>
        <v>8</v>
      </c>
      <c r="H41" s="2">
        <v>0</v>
      </c>
      <c r="I41" s="2">
        <f>SUM(C41:H41)</f>
        <v>29</v>
      </c>
    </row>
    <row r="42" spans="1:9" ht="54" customHeight="1">
      <c r="A42" s="7">
        <v>2</v>
      </c>
      <c r="B42" s="14" t="s">
        <v>31</v>
      </c>
      <c r="C42" s="22">
        <v>0</v>
      </c>
      <c r="D42" s="8">
        <v>0</v>
      </c>
      <c r="E42" s="8">
        <v>0</v>
      </c>
      <c r="F42" s="8">
        <v>13</v>
      </c>
      <c r="G42" s="9">
        <v>16</v>
      </c>
      <c r="H42" s="2">
        <v>0</v>
      </c>
      <c r="I42" s="2">
        <f>SUM(C42:H42)</f>
        <v>29</v>
      </c>
    </row>
    <row r="43" spans="1:9" ht="51" customHeight="1">
      <c r="A43" s="7">
        <v>3</v>
      </c>
      <c r="B43" s="14" t="s">
        <v>32</v>
      </c>
      <c r="C43" s="22">
        <f>0+1</f>
        <v>1</v>
      </c>
      <c r="D43" s="8">
        <v>14</v>
      </c>
      <c r="E43" s="8">
        <v>9</v>
      </c>
      <c r="F43" s="8">
        <f>0+3</f>
        <v>3</v>
      </c>
      <c r="G43" s="9">
        <f>1+0</f>
        <v>1</v>
      </c>
      <c r="H43" s="2">
        <v>1</v>
      </c>
      <c r="I43" s="2">
        <f>SUM(C43:H43)</f>
        <v>29</v>
      </c>
    </row>
    <row r="44" spans="1:9" ht="60.75" customHeight="1">
      <c r="A44" s="7">
        <v>4</v>
      </c>
      <c r="B44" s="14" t="s">
        <v>33</v>
      </c>
      <c r="C44" s="22">
        <v>0</v>
      </c>
      <c r="D44" s="8">
        <f>0+2</f>
        <v>2</v>
      </c>
      <c r="E44" s="8">
        <v>20</v>
      </c>
      <c r="F44" s="8">
        <f>3+3</f>
        <v>6</v>
      </c>
      <c r="G44" s="9">
        <f>1+0</f>
        <v>1</v>
      </c>
      <c r="H44" s="2">
        <v>0</v>
      </c>
      <c r="I44" s="2">
        <f t="shared" ref="I44:I49" si="1">SUM(C44:H44)</f>
        <v>29</v>
      </c>
    </row>
    <row r="45" spans="1:9" ht="55.5" customHeight="1">
      <c r="A45" s="7">
        <v>5</v>
      </c>
      <c r="B45" s="14" t="s">
        <v>34</v>
      </c>
      <c r="C45" s="22">
        <v>0</v>
      </c>
      <c r="D45" s="8">
        <f>3+2</f>
        <v>5</v>
      </c>
      <c r="E45" s="8">
        <v>12</v>
      </c>
      <c r="F45" s="8">
        <f>4+1</f>
        <v>5</v>
      </c>
      <c r="G45" s="9">
        <f>1+5</f>
        <v>6</v>
      </c>
      <c r="H45" s="2">
        <v>1</v>
      </c>
      <c r="I45" s="2">
        <f t="shared" si="1"/>
        <v>29</v>
      </c>
    </row>
    <row r="46" spans="1:9" ht="54" customHeight="1">
      <c r="A46" s="7">
        <v>6</v>
      </c>
      <c r="B46" s="14" t="s">
        <v>35</v>
      </c>
      <c r="C46" s="22">
        <v>0</v>
      </c>
      <c r="D46" s="8">
        <f>1+1</f>
        <v>2</v>
      </c>
      <c r="E46" s="8">
        <v>14</v>
      </c>
      <c r="F46" s="8">
        <f>5+2</f>
        <v>7</v>
      </c>
      <c r="G46" s="9">
        <f>1+5</f>
        <v>6</v>
      </c>
      <c r="H46" s="2">
        <v>0</v>
      </c>
      <c r="I46" s="2">
        <f t="shared" si="1"/>
        <v>29</v>
      </c>
    </row>
    <row r="47" spans="1:9" ht="54" customHeight="1">
      <c r="A47" s="7">
        <v>7</v>
      </c>
      <c r="B47" s="14" t="s">
        <v>36</v>
      </c>
      <c r="C47" s="22">
        <v>0</v>
      </c>
      <c r="D47" s="8">
        <f>0+2</f>
        <v>2</v>
      </c>
      <c r="E47" s="8">
        <v>5</v>
      </c>
      <c r="F47" s="8">
        <v>13</v>
      </c>
      <c r="G47" s="9">
        <f>3+6</f>
        <v>9</v>
      </c>
      <c r="H47" s="2">
        <v>0</v>
      </c>
      <c r="I47" s="2">
        <f t="shared" si="1"/>
        <v>29</v>
      </c>
    </row>
    <row r="48" spans="1:9" ht="66" customHeight="1">
      <c r="A48" s="7">
        <v>8</v>
      </c>
      <c r="B48" s="14" t="s">
        <v>37</v>
      </c>
      <c r="C48" s="22">
        <v>0</v>
      </c>
      <c r="D48" s="8">
        <f>0+2</f>
        <v>2</v>
      </c>
      <c r="E48" s="8">
        <v>10</v>
      </c>
      <c r="F48" s="8">
        <f>4+11</f>
        <v>15</v>
      </c>
      <c r="G48" s="9">
        <f>2+0</f>
        <v>2</v>
      </c>
      <c r="H48" s="2">
        <v>0</v>
      </c>
      <c r="I48" s="2">
        <f t="shared" si="1"/>
        <v>29</v>
      </c>
    </row>
    <row r="49" spans="1:9" ht="51" customHeight="1" thickBot="1">
      <c r="A49" s="16">
        <v>9</v>
      </c>
      <c r="B49" s="17" t="s">
        <v>38</v>
      </c>
      <c r="C49" s="23">
        <f>0+1</f>
        <v>1</v>
      </c>
      <c r="D49" s="19">
        <v>2</v>
      </c>
      <c r="E49" s="19">
        <v>13</v>
      </c>
      <c r="F49" s="19">
        <f>3+9</f>
        <v>12</v>
      </c>
      <c r="G49" s="20">
        <f>1+0</f>
        <v>1</v>
      </c>
      <c r="H49" s="2">
        <v>0</v>
      </c>
      <c r="I49" s="2">
        <f t="shared" si="1"/>
        <v>29</v>
      </c>
    </row>
  </sheetData>
  <mergeCells count="6">
    <mergeCell ref="A2:G2"/>
    <mergeCell ref="A4:B6"/>
    <mergeCell ref="C4:G4"/>
    <mergeCell ref="A36:G36"/>
    <mergeCell ref="A38:B40"/>
    <mergeCell ref="C38:G38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22" workbookViewId="0">
      <selection activeCell="B25" sqref="B25:H27"/>
    </sheetView>
  </sheetViews>
  <sheetFormatPr defaultRowHeight="15"/>
  <cols>
    <col min="1" max="1" width="4.85546875" customWidth="1"/>
    <col min="2" max="2" width="5.85546875" customWidth="1"/>
    <col min="3" max="3" width="41.7109375" customWidth="1"/>
    <col min="4" max="4" width="11.85546875" customWidth="1"/>
    <col min="5" max="5" width="11" customWidth="1"/>
    <col min="8" max="8" width="12.5703125" customWidth="1"/>
  </cols>
  <sheetData>
    <row r="1" spans="1:10" ht="15.75" thickBot="1">
      <c r="C1" s="26" t="s">
        <v>50</v>
      </c>
    </row>
    <row r="2" spans="1:10" ht="21.75" thickBot="1">
      <c r="A2" s="1"/>
      <c r="B2" s="45" t="s">
        <v>39</v>
      </c>
      <c r="C2" s="46"/>
      <c r="D2" s="46"/>
      <c r="E2" s="46"/>
      <c r="F2" s="46"/>
      <c r="G2" s="46"/>
      <c r="H2" s="47"/>
    </row>
    <row r="3" spans="1:10" ht="15.75" thickBot="1">
      <c r="A3" s="1"/>
      <c r="B3" s="2"/>
      <c r="C3" s="1"/>
      <c r="D3" s="2"/>
      <c r="E3" s="2"/>
      <c r="F3" s="2"/>
      <c r="G3" s="2"/>
      <c r="H3" s="2"/>
    </row>
    <row r="4" spans="1:10">
      <c r="A4" s="3"/>
      <c r="B4" s="57" t="s">
        <v>40</v>
      </c>
      <c r="C4" s="49"/>
      <c r="D4" s="54" t="s">
        <v>2</v>
      </c>
      <c r="E4" s="55"/>
      <c r="F4" s="55"/>
      <c r="G4" s="55"/>
      <c r="H4" s="56"/>
    </row>
    <row r="5" spans="1:10">
      <c r="A5" s="3"/>
      <c r="B5" s="50"/>
      <c r="C5" s="51"/>
      <c r="D5" s="4">
        <v>1</v>
      </c>
      <c r="E5" s="5">
        <v>2</v>
      </c>
      <c r="F5" s="5">
        <v>3</v>
      </c>
      <c r="G5" s="5">
        <v>4</v>
      </c>
      <c r="H5" s="6">
        <v>5</v>
      </c>
    </row>
    <row r="6" spans="1:10" ht="30.75" thickBot="1">
      <c r="A6" s="3"/>
      <c r="B6" s="52"/>
      <c r="C6" s="53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25" t="s">
        <v>29</v>
      </c>
      <c r="J6" s="25" t="s">
        <v>3</v>
      </c>
    </row>
    <row r="7" spans="1:10" ht="72" customHeight="1">
      <c r="A7" s="1"/>
      <c r="B7" s="10">
        <v>1</v>
      </c>
      <c r="C7" s="11" t="s">
        <v>9</v>
      </c>
      <c r="D7" s="10">
        <v>0</v>
      </c>
      <c r="E7" s="12">
        <v>0</v>
      </c>
      <c r="F7" s="12">
        <v>0</v>
      </c>
      <c r="G7" s="12">
        <v>2</v>
      </c>
      <c r="H7" s="13">
        <v>11</v>
      </c>
      <c r="I7" s="44">
        <v>0</v>
      </c>
      <c r="J7" s="44">
        <f>SUM(D7:I7)</f>
        <v>13</v>
      </c>
    </row>
    <row r="8" spans="1:10" ht="66.75" customHeight="1">
      <c r="A8" s="1"/>
      <c r="B8" s="7">
        <v>2</v>
      </c>
      <c r="C8" s="14" t="s">
        <v>10</v>
      </c>
      <c r="D8" s="7">
        <v>0</v>
      </c>
      <c r="E8" s="8">
        <v>0</v>
      </c>
      <c r="F8" s="8">
        <v>0</v>
      </c>
      <c r="G8" s="8">
        <v>1</v>
      </c>
      <c r="H8" s="9">
        <v>12</v>
      </c>
      <c r="I8" s="25">
        <v>0</v>
      </c>
      <c r="J8" s="44">
        <f t="shared" ref="J8:J20" si="0">SUM(D8:I8)</f>
        <v>13</v>
      </c>
    </row>
    <row r="9" spans="1:10" ht="66" customHeight="1">
      <c r="A9" s="1"/>
      <c r="B9" s="7">
        <v>3</v>
      </c>
      <c r="C9" s="14" t="s">
        <v>11</v>
      </c>
      <c r="D9" s="7">
        <v>0</v>
      </c>
      <c r="E9" s="8">
        <v>0</v>
      </c>
      <c r="F9" s="8">
        <v>2</v>
      </c>
      <c r="G9" s="8">
        <v>5</v>
      </c>
      <c r="H9" s="9">
        <v>6</v>
      </c>
      <c r="I9" s="25">
        <v>0</v>
      </c>
      <c r="J9" s="44">
        <f t="shared" si="0"/>
        <v>13</v>
      </c>
    </row>
    <row r="10" spans="1:10" ht="56.25" customHeight="1">
      <c r="A10" s="1"/>
      <c r="B10" s="7">
        <v>4</v>
      </c>
      <c r="C10" s="14" t="s">
        <v>12</v>
      </c>
      <c r="D10" s="7">
        <v>0</v>
      </c>
      <c r="E10" s="8">
        <v>0</v>
      </c>
      <c r="F10" s="8">
        <v>2</v>
      </c>
      <c r="G10" s="8">
        <v>8</v>
      </c>
      <c r="H10" s="9">
        <v>3</v>
      </c>
      <c r="I10" s="25">
        <v>0</v>
      </c>
      <c r="J10" s="44">
        <f t="shared" si="0"/>
        <v>13</v>
      </c>
    </row>
    <row r="11" spans="1:10" ht="57" customHeight="1">
      <c r="A11" s="1"/>
      <c r="B11" s="7">
        <v>5</v>
      </c>
      <c r="C11" s="14" t="s">
        <v>13</v>
      </c>
      <c r="D11" s="7">
        <v>0</v>
      </c>
      <c r="E11" s="8">
        <v>0</v>
      </c>
      <c r="F11" s="8">
        <v>0</v>
      </c>
      <c r="G11" s="8">
        <v>3</v>
      </c>
      <c r="H11" s="9">
        <v>10</v>
      </c>
      <c r="I11" s="25">
        <v>0</v>
      </c>
      <c r="J11" s="44">
        <f t="shared" si="0"/>
        <v>13</v>
      </c>
    </row>
    <row r="12" spans="1:10" ht="65.25" customHeight="1">
      <c r="A12" s="1"/>
      <c r="B12" s="7">
        <v>6</v>
      </c>
      <c r="C12" s="14" t="s">
        <v>14</v>
      </c>
      <c r="D12" s="7">
        <v>0</v>
      </c>
      <c r="E12" s="8">
        <v>0</v>
      </c>
      <c r="F12" s="8">
        <v>3</v>
      </c>
      <c r="G12" s="8">
        <v>7</v>
      </c>
      <c r="H12" s="9">
        <v>3</v>
      </c>
      <c r="I12" s="25">
        <v>0</v>
      </c>
      <c r="J12" s="44">
        <f t="shared" si="0"/>
        <v>13</v>
      </c>
    </row>
    <row r="13" spans="1:10" ht="51.75" customHeight="1">
      <c r="A13" s="1"/>
      <c r="B13" s="7">
        <v>7</v>
      </c>
      <c r="C13" s="14" t="s">
        <v>15</v>
      </c>
      <c r="D13" s="7">
        <v>0</v>
      </c>
      <c r="E13" s="8">
        <v>0</v>
      </c>
      <c r="F13" s="8">
        <v>0</v>
      </c>
      <c r="G13" s="8">
        <v>5</v>
      </c>
      <c r="H13" s="9">
        <v>8</v>
      </c>
      <c r="I13" s="25">
        <v>0</v>
      </c>
      <c r="J13" s="44">
        <f t="shared" si="0"/>
        <v>13</v>
      </c>
    </row>
    <row r="14" spans="1:10" ht="55.5" customHeight="1">
      <c r="A14" s="1"/>
      <c r="B14" s="7">
        <v>8</v>
      </c>
      <c r="C14" s="14" t="s">
        <v>16</v>
      </c>
      <c r="D14" s="7">
        <v>0</v>
      </c>
      <c r="E14" s="8">
        <v>0</v>
      </c>
      <c r="F14" s="8">
        <v>1</v>
      </c>
      <c r="G14" s="8">
        <v>6</v>
      </c>
      <c r="H14" s="9">
        <v>6</v>
      </c>
      <c r="I14" s="25">
        <v>0</v>
      </c>
      <c r="J14" s="44">
        <f t="shared" si="0"/>
        <v>13</v>
      </c>
    </row>
    <row r="15" spans="1:10" ht="66.75" customHeight="1">
      <c r="A15" s="1"/>
      <c r="B15" s="7">
        <v>9</v>
      </c>
      <c r="C15" s="14" t="s">
        <v>17</v>
      </c>
      <c r="D15" s="7">
        <v>5</v>
      </c>
      <c r="E15" s="8">
        <v>6</v>
      </c>
      <c r="F15" s="8">
        <v>1</v>
      </c>
      <c r="G15" s="8">
        <v>1</v>
      </c>
      <c r="H15" s="9">
        <v>0</v>
      </c>
      <c r="I15" s="25">
        <v>0</v>
      </c>
      <c r="J15" s="44">
        <f t="shared" si="0"/>
        <v>13</v>
      </c>
    </row>
    <row r="16" spans="1:10" ht="66" customHeight="1">
      <c r="A16" s="1"/>
      <c r="B16" s="15">
        <v>10</v>
      </c>
      <c r="C16" s="14" t="s">
        <v>18</v>
      </c>
      <c r="D16" s="7">
        <v>0</v>
      </c>
      <c r="E16" s="8">
        <v>0</v>
      </c>
      <c r="F16" s="8">
        <v>0</v>
      </c>
      <c r="G16" s="8">
        <v>1</v>
      </c>
      <c r="H16" s="9">
        <v>12</v>
      </c>
      <c r="I16" s="25">
        <v>0</v>
      </c>
      <c r="J16" s="44">
        <f t="shared" si="0"/>
        <v>13</v>
      </c>
    </row>
    <row r="17" spans="1:10" ht="71.25" customHeight="1">
      <c r="A17" s="1"/>
      <c r="B17" s="7">
        <v>11</v>
      </c>
      <c r="C17" s="14" t="s">
        <v>19</v>
      </c>
      <c r="D17" s="7">
        <v>0</v>
      </c>
      <c r="E17" s="8">
        <v>0</v>
      </c>
      <c r="F17" s="8">
        <v>1</v>
      </c>
      <c r="G17" s="8">
        <v>8</v>
      </c>
      <c r="H17" s="9">
        <v>4</v>
      </c>
      <c r="I17" s="25">
        <v>0</v>
      </c>
      <c r="J17" s="44">
        <f t="shared" si="0"/>
        <v>13</v>
      </c>
    </row>
    <row r="18" spans="1:10" ht="49.5" customHeight="1">
      <c r="A18" s="1"/>
      <c r="B18" s="15">
        <v>12</v>
      </c>
      <c r="C18" s="14" t="s">
        <v>20</v>
      </c>
      <c r="D18" s="7">
        <v>0</v>
      </c>
      <c r="E18" s="8">
        <v>0</v>
      </c>
      <c r="F18" s="8">
        <v>0</v>
      </c>
      <c r="G18" s="8">
        <v>5</v>
      </c>
      <c r="H18" s="9">
        <v>8</v>
      </c>
      <c r="I18" s="25">
        <v>0</v>
      </c>
      <c r="J18" s="44">
        <f t="shared" si="0"/>
        <v>13</v>
      </c>
    </row>
    <row r="19" spans="1:10" ht="50.25" customHeight="1">
      <c r="A19" s="1"/>
      <c r="B19" s="7">
        <v>13</v>
      </c>
      <c r="C19" s="14" t="s">
        <v>21</v>
      </c>
      <c r="D19" s="7">
        <v>0</v>
      </c>
      <c r="E19" s="8">
        <v>0</v>
      </c>
      <c r="F19" s="8">
        <v>1</v>
      </c>
      <c r="G19" s="8">
        <v>8</v>
      </c>
      <c r="H19" s="9">
        <v>4</v>
      </c>
      <c r="I19" s="25">
        <v>0</v>
      </c>
      <c r="J19" s="44">
        <f t="shared" si="0"/>
        <v>13</v>
      </c>
    </row>
    <row r="20" spans="1:10" ht="42" customHeight="1" thickBot="1">
      <c r="A20" s="1"/>
      <c r="B20" s="16">
        <v>14</v>
      </c>
      <c r="C20" s="17" t="s">
        <v>22</v>
      </c>
      <c r="D20" s="18">
        <v>0</v>
      </c>
      <c r="E20" s="19">
        <v>0</v>
      </c>
      <c r="F20" s="19">
        <v>2</v>
      </c>
      <c r="G20" s="19">
        <v>8</v>
      </c>
      <c r="H20" s="20">
        <v>3</v>
      </c>
      <c r="I20" s="25">
        <v>0</v>
      </c>
      <c r="J20" s="44">
        <f t="shared" si="0"/>
        <v>13</v>
      </c>
    </row>
    <row r="22" spans="1:10" ht="15.75" thickBot="1"/>
    <row r="23" spans="1:10" ht="21.75" thickBot="1">
      <c r="A23" s="1"/>
      <c r="B23" s="45" t="s">
        <v>23</v>
      </c>
      <c r="C23" s="46"/>
      <c r="D23" s="46"/>
      <c r="E23" s="46"/>
      <c r="F23" s="46"/>
      <c r="G23" s="46"/>
      <c r="H23" s="47"/>
    </row>
    <row r="24" spans="1:10" ht="15.75" thickBot="1">
      <c r="A24" s="1"/>
      <c r="B24" s="2"/>
      <c r="C24" s="1"/>
      <c r="D24" s="2"/>
      <c r="E24" s="2"/>
      <c r="F24" s="2"/>
      <c r="G24" s="2"/>
      <c r="H24" s="2"/>
    </row>
    <row r="25" spans="1:10">
      <c r="A25" s="3"/>
      <c r="B25" s="48" t="s">
        <v>1</v>
      </c>
      <c r="C25" s="49"/>
      <c r="D25" s="54" t="s">
        <v>2</v>
      </c>
      <c r="E25" s="55"/>
      <c r="F25" s="55"/>
      <c r="G25" s="55"/>
      <c r="H25" s="56"/>
    </row>
    <row r="26" spans="1:10">
      <c r="A26" s="3"/>
      <c r="B26" s="50"/>
      <c r="C26" s="51"/>
      <c r="D26" s="4">
        <v>1</v>
      </c>
      <c r="E26" s="5">
        <v>2</v>
      </c>
      <c r="F26" s="5">
        <v>3</v>
      </c>
      <c r="G26" s="5">
        <v>4</v>
      </c>
      <c r="H26" s="6">
        <v>5</v>
      </c>
    </row>
    <row r="27" spans="1:10" ht="30.75" thickBot="1">
      <c r="A27" s="3"/>
      <c r="B27" s="52"/>
      <c r="C27" s="53"/>
      <c r="D27" s="7" t="s">
        <v>24</v>
      </c>
      <c r="E27" s="8" t="s">
        <v>25</v>
      </c>
      <c r="F27" s="8" t="s">
        <v>26</v>
      </c>
      <c r="G27" s="8" t="s">
        <v>27</v>
      </c>
      <c r="H27" s="9" t="s">
        <v>28</v>
      </c>
      <c r="I27" s="25" t="s">
        <v>29</v>
      </c>
      <c r="J27" s="25" t="s">
        <v>3</v>
      </c>
    </row>
    <row r="28" spans="1:10" ht="30">
      <c r="A28" s="1"/>
      <c r="B28" s="10">
        <v>1</v>
      </c>
      <c r="C28" s="11" t="s">
        <v>30</v>
      </c>
      <c r="D28" s="21">
        <v>0</v>
      </c>
      <c r="E28" s="12">
        <v>0</v>
      </c>
      <c r="F28" s="12">
        <v>0</v>
      </c>
      <c r="G28" s="12">
        <v>2</v>
      </c>
      <c r="H28" s="13">
        <v>11</v>
      </c>
      <c r="I28" s="25">
        <v>0</v>
      </c>
      <c r="J28" s="44">
        <f t="shared" ref="J28:J36" si="1">SUM(D28:I28)</f>
        <v>13</v>
      </c>
    </row>
    <row r="29" spans="1:10" ht="45">
      <c r="A29" s="1"/>
      <c r="B29" s="7">
        <v>2</v>
      </c>
      <c r="C29" s="14" t="s">
        <v>31</v>
      </c>
      <c r="D29" s="22">
        <v>0</v>
      </c>
      <c r="E29" s="8">
        <v>0</v>
      </c>
      <c r="F29" s="8">
        <v>0</v>
      </c>
      <c r="G29" s="8">
        <v>1</v>
      </c>
      <c r="H29" s="9">
        <v>12</v>
      </c>
      <c r="I29" s="25">
        <v>0</v>
      </c>
      <c r="J29" s="44">
        <f t="shared" si="1"/>
        <v>13</v>
      </c>
    </row>
    <row r="30" spans="1:10" ht="45">
      <c r="A30" s="1"/>
      <c r="B30" s="7">
        <v>3</v>
      </c>
      <c r="C30" s="14" t="s">
        <v>32</v>
      </c>
      <c r="D30" s="22">
        <v>0</v>
      </c>
      <c r="E30" s="8">
        <v>10</v>
      </c>
      <c r="F30" s="8">
        <v>0</v>
      </c>
      <c r="G30" s="8">
        <v>3</v>
      </c>
      <c r="H30" s="9">
        <v>0</v>
      </c>
      <c r="I30" s="25">
        <v>0</v>
      </c>
      <c r="J30" s="44">
        <f t="shared" si="1"/>
        <v>13</v>
      </c>
    </row>
    <row r="31" spans="1:10" ht="30">
      <c r="A31" s="1"/>
      <c r="B31" s="7">
        <v>4</v>
      </c>
      <c r="C31" s="14" t="s">
        <v>33</v>
      </c>
      <c r="D31" s="22">
        <v>0</v>
      </c>
      <c r="E31" s="8">
        <v>0</v>
      </c>
      <c r="F31" s="8">
        <v>3</v>
      </c>
      <c r="G31" s="8">
        <v>8</v>
      </c>
      <c r="H31" s="9">
        <v>2</v>
      </c>
      <c r="I31" s="25">
        <v>0</v>
      </c>
      <c r="J31" s="44">
        <f t="shared" si="1"/>
        <v>13</v>
      </c>
    </row>
    <row r="32" spans="1:10" ht="30">
      <c r="A32" s="1"/>
      <c r="B32" s="7">
        <v>5</v>
      </c>
      <c r="C32" s="14" t="s">
        <v>34</v>
      </c>
      <c r="D32" s="22">
        <v>0</v>
      </c>
      <c r="E32" s="8">
        <v>0</v>
      </c>
      <c r="F32" s="8">
        <v>1</v>
      </c>
      <c r="G32" s="8">
        <v>11</v>
      </c>
      <c r="H32" s="9">
        <v>1</v>
      </c>
      <c r="I32" s="25">
        <v>0</v>
      </c>
      <c r="J32" s="44">
        <f t="shared" si="1"/>
        <v>13</v>
      </c>
    </row>
    <row r="33" spans="1:10" ht="45">
      <c r="A33" s="1"/>
      <c r="B33" s="7">
        <v>6</v>
      </c>
      <c r="C33" s="14" t="s">
        <v>35</v>
      </c>
      <c r="D33" s="22">
        <v>0</v>
      </c>
      <c r="E33" s="8">
        <v>0</v>
      </c>
      <c r="F33" s="8">
        <v>3</v>
      </c>
      <c r="G33" s="8">
        <v>4</v>
      </c>
      <c r="H33" s="9">
        <v>6</v>
      </c>
      <c r="I33" s="25">
        <v>0</v>
      </c>
      <c r="J33" s="44">
        <f t="shared" si="1"/>
        <v>13</v>
      </c>
    </row>
    <row r="34" spans="1:10" ht="30">
      <c r="A34" s="1"/>
      <c r="B34" s="7">
        <v>7</v>
      </c>
      <c r="C34" s="14" t="s">
        <v>36</v>
      </c>
      <c r="D34" s="22">
        <v>0</v>
      </c>
      <c r="E34" s="8">
        <v>0</v>
      </c>
      <c r="F34" s="8">
        <v>1</v>
      </c>
      <c r="G34" s="8">
        <v>7</v>
      </c>
      <c r="H34" s="9">
        <v>5</v>
      </c>
      <c r="I34" s="25">
        <v>0</v>
      </c>
      <c r="J34" s="44">
        <f t="shared" si="1"/>
        <v>13</v>
      </c>
    </row>
    <row r="35" spans="1:10" ht="45">
      <c r="A35" s="1"/>
      <c r="B35" s="7">
        <v>8</v>
      </c>
      <c r="C35" s="14" t="s">
        <v>37</v>
      </c>
      <c r="D35" s="22">
        <v>0</v>
      </c>
      <c r="E35" s="8">
        <v>0</v>
      </c>
      <c r="F35" s="8">
        <v>1</v>
      </c>
      <c r="G35" s="8">
        <v>4</v>
      </c>
      <c r="H35" s="9">
        <v>8</v>
      </c>
      <c r="I35" s="25">
        <v>0</v>
      </c>
      <c r="J35" s="44">
        <f t="shared" si="1"/>
        <v>13</v>
      </c>
    </row>
    <row r="36" spans="1:10" ht="45.75" thickBot="1">
      <c r="A36" s="1"/>
      <c r="B36" s="16">
        <v>9</v>
      </c>
      <c r="C36" s="17" t="s">
        <v>38</v>
      </c>
      <c r="D36" s="23">
        <v>0</v>
      </c>
      <c r="E36" s="19">
        <v>0</v>
      </c>
      <c r="F36" s="19">
        <v>3</v>
      </c>
      <c r="G36" s="19">
        <v>9</v>
      </c>
      <c r="H36" s="20">
        <v>1</v>
      </c>
      <c r="I36" s="25">
        <v>0</v>
      </c>
      <c r="J36" s="44">
        <f t="shared" si="1"/>
        <v>13</v>
      </c>
    </row>
  </sheetData>
  <mergeCells count="6">
    <mergeCell ref="B2:H2"/>
    <mergeCell ref="B4:C6"/>
    <mergeCell ref="D4:H4"/>
    <mergeCell ref="B23:H23"/>
    <mergeCell ref="B25:C27"/>
    <mergeCell ref="D25:H2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opLeftCell="A22" workbookViewId="0">
      <selection activeCell="M4" sqref="M4"/>
    </sheetView>
  </sheetViews>
  <sheetFormatPr defaultRowHeight="15"/>
  <cols>
    <col min="1" max="1" width="4.140625" customWidth="1"/>
    <col min="2" max="2" width="7" customWidth="1"/>
    <col min="3" max="3" width="41.85546875" customWidth="1"/>
    <col min="4" max="4" width="10.85546875" customWidth="1"/>
    <col min="8" max="8" width="10.7109375" customWidth="1"/>
  </cols>
  <sheetData>
    <row r="1" spans="1:10" ht="15.75" thickBot="1">
      <c r="C1" t="s">
        <v>49</v>
      </c>
    </row>
    <row r="2" spans="1:10" ht="21.75" thickBot="1">
      <c r="A2" s="1"/>
      <c r="B2" s="45" t="s">
        <v>0</v>
      </c>
      <c r="C2" s="46"/>
      <c r="D2" s="46"/>
      <c r="E2" s="46"/>
      <c r="F2" s="46"/>
      <c r="G2" s="46"/>
      <c r="H2" s="47"/>
    </row>
    <row r="3" spans="1:10" ht="15.75" thickBot="1">
      <c r="A3" s="1"/>
      <c r="B3" s="2"/>
      <c r="C3" s="1"/>
      <c r="D3" s="2"/>
      <c r="E3" s="2"/>
      <c r="F3" s="2"/>
      <c r="G3" s="2"/>
      <c r="H3" s="2"/>
    </row>
    <row r="4" spans="1:10">
      <c r="A4" s="3"/>
      <c r="B4" s="48" t="s">
        <v>1</v>
      </c>
      <c r="C4" s="49"/>
      <c r="D4" s="54" t="s">
        <v>2</v>
      </c>
      <c r="E4" s="55"/>
      <c r="F4" s="55"/>
      <c r="G4" s="55"/>
      <c r="H4" s="56"/>
    </row>
    <row r="5" spans="1:10">
      <c r="A5" s="3"/>
      <c r="B5" s="50"/>
      <c r="C5" s="51"/>
      <c r="D5" s="4">
        <v>1</v>
      </c>
      <c r="E5" s="5">
        <v>2</v>
      </c>
      <c r="F5" s="5">
        <v>3</v>
      </c>
      <c r="G5" s="5">
        <v>4</v>
      </c>
      <c r="H5" s="6">
        <v>5</v>
      </c>
    </row>
    <row r="6" spans="1:10" ht="30.75" thickBot="1">
      <c r="A6" s="3"/>
      <c r="B6" s="52"/>
      <c r="C6" s="53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25" t="s">
        <v>29</v>
      </c>
      <c r="J6" s="25" t="s">
        <v>3</v>
      </c>
    </row>
    <row r="7" spans="1:10" ht="68.25" customHeight="1">
      <c r="A7" s="1"/>
      <c r="B7" s="10">
        <v>1</v>
      </c>
      <c r="C7" s="11" t="s">
        <v>9</v>
      </c>
      <c r="D7" s="10">
        <v>0</v>
      </c>
      <c r="E7" s="12">
        <v>0</v>
      </c>
      <c r="F7" s="12">
        <v>0</v>
      </c>
      <c r="G7" s="12">
        <v>7</v>
      </c>
      <c r="H7" s="13">
        <v>6</v>
      </c>
      <c r="I7" s="44">
        <v>0</v>
      </c>
      <c r="J7" s="44">
        <f>SUM(D7:I7)</f>
        <v>13</v>
      </c>
    </row>
    <row r="8" spans="1:10" ht="78" customHeight="1">
      <c r="A8" s="1"/>
      <c r="B8" s="7">
        <v>2</v>
      </c>
      <c r="C8" s="14" t="s">
        <v>10</v>
      </c>
      <c r="D8" s="7">
        <v>0</v>
      </c>
      <c r="E8" s="8">
        <v>0</v>
      </c>
      <c r="F8" s="8">
        <v>0</v>
      </c>
      <c r="G8" s="8">
        <v>5</v>
      </c>
      <c r="H8" s="9">
        <v>8</v>
      </c>
      <c r="I8" s="44">
        <v>0</v>
      </c>
      <c r="J8" s="44">
        <f t="shared" ref="J8:J20" si="0">SUM(D8:I8)</f>
        <v>13</v>
      </c>
    </row>
    <row r="9" spans="1:10" ht="56.25" customHeight="1">
      <c r="A9" s="1"/>
      <c r="B9" s="7">
        <v>3</v>
      </c>
      <c r="C9" s="14" t="s">
        <v>11</v>
      </c>
      <c r="D9" s="7">
        <v>0</v>
      </c>
      <c r="E9" s="8">
        <v>0</v>
      </c>
      <c r="F9" s="8">
        <v>6</v>
      </c>
      <c r="G9" s="8">
        <v>5</v>
      </c>
      <c r="H9" s="9">
        <v>2</v>
      </c>
      <c r="I9" s="25">
        <v>0</v>
      </c>
      <c r="J9" s="44">
        <f t="shared" si="0"/>
        <v>13</v>
      </c>
    </row>
    <row r="10" spans="1:10" ht="51.75" customHeight="1">
      <c r="A10" s="1"/>
      <c r="B10" s="7">
        <v>4</v>
      </c>
      <c r="C10" s="14" t="s">
        <v>12</v>
      </c>
      <c r="D10" s="7">
        <v>0</v>
      </c>
      <c r="E10" s="8">
        <v>0</v>
      </c>
      <c r="F10" s="8">
        <v>1</v>
      </c>
      <c r="G10" s="8">
        <v>7</v>
      </c>
      <c r="H10" s="9">
        <v>5</v>
      </c>
      <c r="I10" s="25">
        <v>0</v>
      </c>
      <c r="J10" s="44">
        <f t="shared" si="0"/>
        <v>13</v>
      </c>
    </row>
    <row r="11" spans="1:10" ht="51.75" customHeight="1">
      <c r="A11" s="1"/>
      <c r="B11" s="7">
        <v>5</v>
      </c>
      <c r="C11" s="14" t="s">
        <v>13</v>
      </c>
      <c r="D11" s="7">
        <v>0</v>
      </c>
      <c r="E11" s="8">
        <v>0</v>
      </c>
      <c r="F11" s="8">
        <v>1</v>
      </c>
      <c r="G11" s="8">
        <v>6</v>
      </c>
      <c r="H11" s="9">
        <v>6</v>
      </c>
      <c r="I11" s="25">
        <v>0</v>
      </c>
      <c r="J11" s="44">
        <f t="shared" si="0"/>
        <v>13</v>
      </c>
    </row>
    <row r="12" spans="1:10" ht="52.5" customHeight="1">
      <c r="A12" s="1"/>
      <c r="B12" s="7">
        <v>6</v>
      </c>
      <c r="C12" s="14" t="s">
        <v>14</v>
      </c>
      <c r="D12" s="7">
        <v>0</v>
      </c>
      <c r="E12" s="8">
        <v>0</v>
      </c>
      <c r="F12" s="8">
        <v>0</v>
      </c>
      <c r="G12" s="8">
        <v>6</v>
      </c>
      <c r="H12" s="9">
        <v>7</v>
      </c>
      <c r="I12" s="25">
        <v>0</v>
      </c>
      <c r="J12" s="44">
        <f t="shared" si="0"/>
        <v>13</v>
      </c>
    </row>
    <row r="13" spans="1:10" ht="45.75" customHeight="1">
      <c r="A13" s="1"/>
      <c r="B13" s="7">
        <v>7</v>
      </c>
      <c r="C13" s="14" t="s">
        <v>15</v>
      </c>
      <c r="D13" s="7">
        <v>0</v>
      </c>
      <c r="E13" s="8">
        <v>1</v>
      </c>
      <c r="F13" s="8">
        <v>3</v>
      </c>
      <c r="G13" s="8">
        <v>7</v>
      </c>
      <c r="H13" s="9">
        <v>1</v>
      </c>
      <c r="I13" s="25">
        <v>1</v>
      </c>
      <c r="J13" s="44">
        <f t="shared" si="0"/>
        <v>13</v>
      </c>
    </row>
    <row r="14" spans="1:10" ht="51" customHeight="1">
      <c r="A14" s="1"/>
      <c r="B14" s="7">
        <v>8</v>
      </c>
      <c r="C14" s="14" t="s">
        <v>16</v>
      </c>
      <c r="D14" s="7">
        <v>0</v>
      </c>
      <c r="E14" s="8">
        <v>0</v>
      </c>
      <c r="F14" s="8">
        <v>3</v>
      </c>
      <c r="G14" s="8">
        <v>6</v>
      </c>
      <c r="H14" s="9">
        <v>4</v>
      </c>
      <c r="I14" s="25">
        <v>0</v>
      </c>
      <c r="J14" s="44">
        <f t="shared" si="0"/>
        <v>13</v>
      </c>
    </row>
    <row r="15" spans="1:10" ht="53.25" customHeight="1">
      <c r="A15" s="1"/>
      <c r="B15" s="7">
        <v>9</v>
      </c>
      <c r="C15" s="14" t="s">
        <v>17</v>
      </c>
      <c r="D15" s="7">
        <v>2</v>
      </c>
      <c r="E15" s="8">
        <v>4</v>
      </c>
      <c r="F15" s="8">
        <v>5</v>
      </c>
      <c r="G15" s="8">
        <v>2</v>
      </c>
      <c r="H15" s="9">
        <v>0</v>
      </c>
      <c r="I15" s="25">
        <v>0</v>
      </c>
      <c r="J15" s="44">
        <f t="shared" si="0"/>
        <v>13</v>
      </c>
    </row>
    <row r="16" spans="1:10" ht="51.75" customHeight="1">
      <c r="A16" s="1"/>
      <c r="B16" s="15">
        <v>10</v>
      </c>
      <c r="C16" s="14" t="s">
        <v>18</v>
      </c>
      <c r="D16" s="7">
        <v>0</v>
      </c>
      <c r="E16" s="8">
        <v>0</v>
      </c>
      <c r="F16" s="8">
        <v>5</v>
      </c>
      <c r="G16" s="8">
        <v>6</v>
      </c>
      <c r="H16" s="9">
        <v>2</v>
      </c>
      <c r="I16" s="25">
        <v>0</v>
      </c>
      <c r="J16" s="44">
        <f t="shared" si="0"/>
        <v>13</v>
      </c>
    </row>
    <row r="17" spans="1:10" ht="57" customHeight="1">
      <c r="A17" s="1"/>
      <c r="B17" s="7">
        <v>11</v>
      </c>
      <c r="C17" s="14" t="s">
        <v>19</v>
      </c>
      <c r="D17" s="7">
        <v>0</v>
      </c>
      <c r="E17" s="8">
        <v>0</v>
      </c>
      <c r="F17" s="8">
        <v>6</v>
      </c>
      <c r="G17" s="8">
        <v>5</v>
      </c>
      <c r="H17" s="9">
        <v>2</v>
      </c>
      <c r="I17" s="25">
        <v>0</v>
      </c>
      <c r="J17" s="44">
        <f t="shared" si="0"/>
        <v>13</v>
      </c>
    </row>
    <row r="18" spans="1:10" ht="43.5" customHeight="1">
      <c r="A18" s="1"/>
      <c r="B18" s="15">
        <v>12</v>
      </c>
      <c r="C18" s="14" t="s">
        <v>20</v>
      </c>
      <c r="D18" s="7">
        <v>0</v>
      </c>
      <c r="E18" s="8">
        <v>0</v>
      </c>
      <c r="F18" s="8">
        <v>5</v>
      </c>
      <c r="G18" s="8">
        <v>6</v>
      </c>
      <c r="H18" s="9">
        <v>2</v>
      </c>
      <c r="I18" s="25">
        <v>0</v>
      </c>
      <c r="J18" s="44">
        <f t="shared" si="0"/>
        <v>13</v>
      </c>
    </row>
    <row r="19" spans="1:10" ht="48.75" customHeight="1">
      <c r="A19" s="1"/>
      <c r="B19" s="7">
        <v>13</v>
      </c>
      <c r="C19" s="14" t="s">
        <v>21</v>
      </c>
      <c r="D19" s="7">
        <v>0</v>
      </c>
      <c r="E19" s="8">
        <v>1</v>
      </c>
      <c r="F19" s="8">
        <v>4</v>
      </c>
      <c r="G19" s="8">
        <v>7</v>
      </c>
      <c r="H19" s="9">
        <v>0</v>
      </c>
      <c r="I19" s="25">
        <v>1</v>
      </c>
      <c r="J19" s="44">
        <f t="shared" si="0"/>
        <v>13</v>
      </c>
    </row>
    <row r="20" spans="1:10" ht="57.75" customHeight="1" thickBot="1">
      <c r="A20" s="1"/>
      <c r="B20" s="16">
        <v>14</v>
      </c>
      <c r="C20" s="17" t="s">
        <v>22</v>
      </c>
      <c r="D20" s="18">
        <v>0</v>
      </c>
      <c r="E20" s="19">
        <v>2</v>
      </c>
      <c r="F20" s="19">
        <v>8</v>
      </c>
      <c r="G20" s="19">
        <v>2</v>
      </c>
      <c r="H20" s="20">
        <v>1</v>
      </c>
      <c r="I20" s="25">
        <v>0</v>
      </c>
      <c r="J20" s="44">
        <f t="shared" si="0"/>
        <v>13</v>
      </c>
    </row>
    <row r="21" spans="1:10">
      <c r="I21" s="27"/>
    </row>
    <row r="22" spans="1:10">
      <c r="I22" s="27"/>
    </row>
    <row r="23" spans="1:10">
      <c r="I23" s="27"/>
    </row>
    <row r="24" spans="1:10">
      <c r="I24" s="27"/>
    </row>
    <row r="26" spans="1:10" ht="15.75" thickBot="1"/>
    <row r="27" spans="1:10" ht="24" customHeight="1" thickBot="1">
      <c r="A27" s="1"/>
      <c r="B27" s="45" t="s">
        <v>23</v>
      </c>
      <c r="C27" s="46"/>
      <c r="D27" s="46"/>
      <c r="E27" s="46"/>
      <c r="F27" s="46"/>
      <c r="G27" s="46"/>
      <c r="H27" s="47"/>
      <c r="I27" s="27"/>
    </row>
    <row r="28" spans="1:10" ht="15.75" thickBot="1">
      <c r="A28" s="1"/>
      <c r="B28" s="2"/>
      <c r="C28" s="1"/>
      <c r="D28" s="2"/>
      <c r="E28" s="2"/>
      <c r="F28" s="2"/>
      <c r="G28" s="2"/>
      <c r="H28" s="2"/>
      <c r="I28" s="27"/>
    </row>
    <row r="29" spans="1:10" ht="29.25" customHeight="1">
      <c r="A29" s="3"/>
      <c r="B29" s="48" t="s">
        <v>1</v>
      </c>
      <c r="C29" s="49"/>
      <c r="D29" s="39" t="s">
        <v>2</v>
      </c>
      <c r="E29" s="40"/>
      <c r="F29" s="40"/>
      <c r="G29" s="40"/>
      <c r="H29" s="41"/>
      <c r="I29" s="27"/>
    </row>
    <row r="30" spans="1:10">
      <c r="A30" s="3"/>
      <c r="B30" s="50"/>
      <c r="C30" s="51"/>
      <c r="D30" s="4">
        <v>1</v>
      </c>
      <c r="E30" s="5">
        <v>2</v>
      </c>
      <c r="F30" s="5">
        <v>3</v>
      </c>
      <c r="G30" s="5">
        <v>4</v>
      </c>
      <c r="H30" s="6">
        <v>5</v>
      </c>
      <c r="I30" s="27"/>
    </row>
    <row r="31" spans="1:10" ht="45.75" thickBot="1">
      <c r="A31" s="3"/>
      <c r="B31" s="52"/>
      <c r="C31" s="53"/>
      <c r="D31" s="7" t="s">
        <v>24</v>
      </c>
      <c r="E31" s="8" t="s">
        <v>25</v>
      </c>
      <c r="F31" s="8" t="s">
        <v>26</v>
      </c>
      <c r="G31" s="8" t="s">
        <v>27</v>
      </c>
      <c r="H31" s="9" t="s">
        <v>28</v>
      </c>
      <c r="I31" s="25" t="s">
        <v>29</v>
      </c>
      <c r="J31" s="25" t="s">
        <v>41</v>
      </c>
    </row>
    <row r="32" spans="1:10" ht="30">
      <c r="A32" s="1"/>
      <c r="B32" s="10">
        <v>1</v>
      </c>
      <c r="C32" s="11" t="s">
        <v>30</v>
      </c>
      <c r="D32" s="21">
        <v>0</v>
      </c>
      <c r="E32" s="12">
        <v>0</v>
      </c>
      <c r="F32" s="12">
        <v>0</v>
      </c>
      <c r="G32" s="12">
        <v>9</v>
      </c>
      <c r="H32" s="13">
        <v>4</v>
      </c>
      <c r="I32" s="44">
        <v>0</v>
      </c>
      <c r="J32" s="44">
        <f>SUM(D32:I32)</f>
        <v>13</v>
      </c>
    </row>
    <row r="33" spans="1:10" ht="45">
      <c r="A33" s="1"/>
      <c r="B33" s="7">
        <v>2</v>
      </c>
      <c r="C33" s="14" t="s">
        <v>31</v>
      </c>
      <c r="D33" s="22">
        <v>0</v>
      </c>
      <c r="E33" s="8">
        <v>0</v>
      </c>
      <c r="F33" s="8">
        <v>0</v>
      </c>
      <c r="G33" s="8">
        <v>4</v>
      </c>
      <c r="H33" s="9">
        <v>9</v>
      </c>
      <c r="I33" s="44">
        <v>0</v>
      </c>
      <c r="J33" s="44">
        <f t="shared" ref="J33:J40" si="1">SUM(D33:I33)</f>
        <v>13</v>
      </c>
    </row>
    <row r="34" spans="1:10" ht="45">
      <c r="A34" s="1"/>
      <c r="B34" s="7">
        <v>3</v>
      </c>
      <c r="C34" s="14" t="s">
        <v>32</v>
      </c>
      <c r="D34" s="22">
        <v>0</v>
      </c>
      <c r="E34" s="8">
        <v>5</v>
      </c>
      <c r="F34" s="8">
        <v>4</v>
      </c>
      <c r="G34" s="8">
        <v>2</v>
      </c>
      <c r="H34" s="9">
        <v>1</v>
      </c>
      <c r="I34" s="25">
        <v>1</v>
      </c>
      <c r="J34" s="44">
        <f t="shared" si="1"/>
        <v>13</v>
      </c>
    </row>
    <row r="35" spans="1:10" ht="30">
      <c r="A35" s="1"/>
      <c r="B35" s="7">
        <v>4</v>
      </c>
      <c r="C35" s="14" t="s">
        <v>33</v>
      </c>
      <c r="D35" s="22">
        <v>0</v>
      </c>
      <c r="E35" s="8">
        <v>1</v>
      </c>
      <c r="F35" s="8">
        <v>5</v>
      </c>
      <c r="G35" s="8">
        <v>7</v>
      </c>
      <c r="H35" s="9">
        <v>0</v>
      </c>
      <c r="I35" s="25">
        <v>0</v>
      </c>
      <c r="J35" s="44">
        <f t="shared" si="1"/>
        <v>13</v>
      </c>
    </row>
    <row r="36" spans="1:10" ht="30">
      <c r="A36" s="1"/>
      <c r="B36" s="7">
        <v>5</v>
      </c>
      <c r="C36" s="14" t="s">
        <v>34</v>
      </c>
      <c r="D36" s="22">
        <v>0</v>
      </c>
      <c r="E36" s="8">
        <v>0</v>
      </c>
      <c r="F36" s="8">
        <v>5</v>
      </c>
      <c r="G36" s="8">
        <v>7</v>
      </c>
      <c r="H36" s="9">
        <v>0</v>
      </c>
      <c r="I36" s="25">
        <v>1</v>
      </c>
      <c r="J36" s="44">
        <f t="shared" si="1"/>
        <v>13</v>
      </c>
    </row>
    <row r="37" spans="1:10" ht="45">
      <c r="A37" s="1"/>
      <c r="B37" s="7">
        <v>6</v>
      </c>
      <c r="C37" s="14" t="s">
        <v>35</v>
      </c>
      <c r="D37" s="22">
        <v>0</v>
      </c>
      <c r="E37" s="8">
        <v>2</v>
      </c>
      <c r="F37" s="8">
        <v>0</v>
      </c>
      <c r="G37" s="8">
        <v>11</v>
      </c>
      <c r="H37" s="9">
        <v>0</v>
      </c>
      <c r="I37" s="25">
        <v>0</v>
      </c>
      <c r="J37" s="44">
        <f t="shared" si="1"/>
        <v>13</v>
      </c>
    </row>
    <row r="38" spans="1:10" ht="30">
      <c r="A38" s="1"/>
      <c r="B38" s="7">
        <v>7</v>
      </c>
      <c r="C38" s="14" t="s">
        <v>36</v>
      </c>
      <c r="D38" s="22">
        <v>0</v>
      </c>
      <c r="E38" s="8">
        <v>1</v>
      </c>
      <c r="F38" s="8">
        <v>2</v>
      </c>
      <c r="G38" s="8">
        <v>9</v>
      </c>
      <c r="H38" s="9">
        <v>1</v>
      </c>
      <c r="I38" s="25">
        <v>0</v>
      </c>
      <c r="J38" s="44">
        <f t="shared" si="1"/>
        <v>13</v>
      </c>
    </row>
    <row r="39" spans="1:10" ht="45">
      <c r="A39" s="1"/>
      <c r="B39" s="7">
        <v>8</v>
      </c>
      <c r="C39" s="14" t="s">
        <v>37</v>
      </c>
      <c r="D39" s="22">
        <v>0</v>
      </c>
      <c r="E39" s="8">
        <v>0</v>
      </c>
      <c r="F39" s="8">
        <v>2</v>
      </c>
      <c r="G39" s="8">
        <v>11</v>
      </c>
      <c r="H39" s="9">
        <v>0</v>
      </c>
      <c r="I39" s="25">
        <v>0</v>
      </c>
      <c r="J39" s="44">
        <f t="shared" si="1"/>
        <v>13</v>
      </c>
    </row>
    <row r="40" spans="1:10" ht="45.75" thickBot="1">
      <c r="A40" s="1"/>
      <c r="B40" s="16">
        <v>9</v>
      </c>
      <c r="C40" s="17" t="s">
        <v>38</v>
      </c>
      <c r="D40" s="23">
        <v>0</v>
      </c>
      <c r="E40" s="19">
        <v>1</v>
      </c>
      <c r="F40" s="19">
        <v>3</v>
      </c>
      <c r="G40" s="19">
        <v>9</v>
      </c>
      <c r="H40" s="20">
        <v>0</v>
      </c>
      <c r="I40" s="25">
        <v>0</v>
      </c>
      <c r="J40" s="44">
        <f t="shared" si="1"/>
        <v>13</v>
      </c>
    </row>
  </sheetData>
  <mergeCells count="5">
    <mergeCell ref="B29:C31"/>
    <mergeCell ref="B2:H2"/>
    <mergeCell ref="B4:C6"/>
    <mergeCell ref="D4:H4"/>
    <mergeCell ref="B27:H2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28" workbookViewId="0">
      <selection activeCell="B30" sqref="B30:H32"/>
    </sheetView>
  </sheetViews>
  <sheetFormatPr defaultRowHeight="15"/>
  <cols>
    <col min="1" max="1" width="2.85546875" customWidth="1"/>
    <col min="2" max="2" width="5" customWidth="1"/>
    <col min="3" max="3" width="43.28515625" customWidth="1"/>
    <col min="4" max="4" width="11.5703125" customWidth="1"/>
    <col min="8" max="8" width="12.5703125" customWidth="1"/>
  </cols>
  <sheetData>
    <row r="1" spans="1:10" ht="15.75" thickBot="1">
      <c r="C1" s="25" t="s">
        <v>48</v>
      </c>
    </row>
    <row r="2" spans="1:10" ht="21.75" thickBot="1">
      <c r="A2" s="1"/>
      <c r="B2" s="45" t="s">
        <v>0</v>
      </c>
      <c r="C2" s="46"/>
      <c r="D2" s="46"/>
      <c r="E2" s="46"/>
      <c r="F2" s="46"/>
      <c r="G2" s="46"/>
      <c r="H2" s="47"/>
    </row>
    <row r="3" spans="1:10" ht="15.75" thickBot="1">
      <c r="A3" s="1"/>
      <c r="B3" s="2"/>
      <c r="C3" s="1"/>
      <c r="D3" s="2"/>
      <c r="E3" s="2"/>
      <c r="F3" s="2"/>
      <c r="G3" s="2"/>
      <c r="H3" s="2"/>
    </row>
    <row r="4" spans="1:10">
      <c r="A4" s="3"/>
      <c r="B4" s="48" t="s">
        <v>1</v>
      </c>
      <c r="C4" s="49"/>
      <c r="D4" s="54" t="s">
        <v>2</v>
      </c>
      <c r="E4" s="55"/>
      <c r="F4" s="55"/>
      <c r="G4" s="55"/>
      <c r="H4" s="56"/>
    </row>
    <row r="5" spans="1:10">
      <c r="A5" s="3"/>
      <c r="B5" s="50"/>
      <c r="C5" s="51"/>
      <c r="D5" s="4">
        <v>1</v>
      </c>
      <c r="E5" s="5">
        <v>2</v>
      </c>
      <c r="F5" s="5">
        <v>3</v>
      </c>
      <c r="G5" s="5">
        <v>4</v>
      </c>
      <c r="H5" s="6">
        <v>5</v>
      </c>
    </row>
    <row r="6" spans="1:10" ht="30.75" thickBot="1">
      <c r="A6" s="3"/>
      <c r="B6" s="52"/>
      <c r="C6" s="53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25" t="s">
        <v>29</v>
      </c>
      <c r="J6" s="25" t="s">
        <v>3</v>
      </c>
    </row>
    <row r="7" spans="1:10" ht="50.25" customHeight="1">
      <c r="A7" s="1"/>
      <c r="B7" s="10">
        <v>1</v>
      </c>
      <c r="C7" s="11" t="s">
        <v>9</v>
      </c>
      <c r="D7" s="10">
        <v>0</v>
      </c>
      <c r="E7" s="12">
        <v>0</v>
      </c>
      <c r="F7" s="12">
        <v>1</v>
      </c>
      <c r="G7" s="12">
        <v>8</v>
      </c>
      <c r="H7" s="13">
        <v>10</v>
      </c>
      <c r="I7" s="25">
        <v>0</v>
      </c>
      <c r="J7" s="44">
        <f t="shared" ref="J7:J20" si="0">SUM(D7:I7)</f>
        <v>19</v>
      </c>
    </row>
    <row r="8" spans="1:10" ht="60.75" customHeight="1">
      <c r="A8" s="1"/>
      <c r="B8" s="7">
        <v>2</v>
      </c>
      <c r="C8" s="14" t="s">
        <v>10</v>
      </c>
      <c r="D8" s="7">
        <v>0</v>
      </c>
      <c r="E8" s="8">
        <v>0</v>
      </c>
      <c r="F8" s="8">
        <v>0</v>
      </c>
      <c r="G8" s="8">
        <v>5</v>
      </c>
      <c r="H8" s="9">
        <v>14</v>
      </c>
      <c r="I8" s="25">
        <v>0</v>
      </c>
      <c r="J8" s="44">
        <f t="shared" si="0"/>
        <v>19</v>
      </c>
    </row>
    <row r="9" spans="1:10" ht="57.75" customHeight="1">
      <c r="A9" s="1"/>
      <c r="B9" s="7">
        <v>3</v>
      </c>
      <c r="C9" s="14" t="s">
        <v>11</v>
      </c>
      <c r="D9" s="7">
        <v>0</v>
      </c>
      <c r="E9" s="8">
        <v>0</v>
      </c>
      <c r="F9" s="8">
        <v>3</v>
      </c>
      <c r="G9" s="8">
        <v>5</v>
      </c>
      <c r="H9" s="9">
        <v>10</v>
      </c>
      <c r="I9" s="25">
        <v>1</v>
      </c>
      <c r="J9" s="44">
        <f t="shared" si="0"/>
        <v>19</v>
      </c>
    </row>
    <row r="10" spans="1:10" ht="53.25" customHeight="1">
      <c r="A10" s="1"/>
      <c r="B10" s="7">
        <v>4</v>
      </c>
      <c r="C10" s="14" t="s">
        <v>12</v>
      </c>
      <c r="D10" s="7">
        <v>0</v>
      </c>
      <c r="E10" s="8">
        <v>0</v>
      </c>
      <c r="F10" s="8">
        <v>0</v>
      </c>
      <c r="G10" s="8">
        <v>14</v>
      </c>
      <c r="H10" s="9">
        <v>5</v>
      </c>
      <c r="I10" s="25">
        <v>0</v>
      </c>
      <c r="J10" s="44">
        <f t="shared" si="0"/>
        <v>19</v>
      </c>
    </row>
    <row r="11" spans="1:10" ht="56.25" customHeight="1">
      <c r="A11" s="1"/>
      <c r="B11" s="7">
        <v>5</v>
      </c>
      <c r="C11" s="14" t="s">
        <v>13</v>
      </c>
      <c r="D11" s="7">
        <v>0</v>
      </c>
      <c r="E11" s="8">
        <v>0</v>
      </c>
      <c r="F11" s="8">
        <v>1</v>
      </c>
      <c r="G11" s="8">
        <v>8</v>
      </c>
      <c r="H11" s="9">
        <v>9</v>
      </c>
      <c r="I11" s="25">
        <v>1</v>
      </c>
      <c r="J11" s="44">
        <f t="shared" si="0"/>
        <v>19</v>
      </c>
    </row>
    <row r="12" spans="1:10" ht="48" customHeight="1">
      <c r="A12" s="1"/>
      <c r="B12" s="7">
        <v>6</v>
      </c>
      <c r="C12" s="14" t="s">
        <v>14</v>
      </c>
      <c r="D12" s="7">
        <v>0</v>
      </c>
      <c r="E12" s="8">
        <v>1</v>
      </c>
      <c r="F12" s="8">
        <v>6</v>
      </c>
      <c r="G12" s="8">
        <v>10</v>
      </c>
      <c r="H12" s="9">
        <v>2</v>
      </c>
      <c r="I12" s="25">
        <v>0</v>
      </c>
      <c r="J12" s="44">
        <f t="shared" si="0"/>
        <v>19</v>
      </c>
    </row>
    <row r="13" spans="1:10" ht="55.5" customHeight="1">
      <c r="A13" s="1"/>
      <c r="B13" s="7">
        <v>7</v>
      </c>
      <c r="C13" s="14" t="s">
        <v>15</v>
      </c>
      <c r="D13" s="7">
        <v>0</v>
      </c>
      <c r="E13" s="8">
        <v>0</v>
      </c>
      <c r="F13" s="8">
        <v>3</v>
      </c>
      <c r="G13" s="8">
        <v>5</v>
      </c>
      <c r="H13" s="9">
        <v>8</v>
      </c>
      <c r="I13" s="25">
        <v>3</v>
      </c>
      <c r="J13" s="44">
        <f t="shared" si="0"/>
        <v>19</v>
      </c>
    </row>
    <row r="14" spans="1:10" ht="54.75" customHeight="1">
      <c r="A14" s="1"/>
      <c r="B14" s="7">
        <v>8</v>
      </c>
      <c r="C14" s="14" t="s">
        <v>16</v>
      </c>
      <c r="D14" s="7">
        <v>0</v>
      </c>
      <c r="E14" s="8">
        <v>0</v>
      </c>
      <c r="F14" s="8">
        <v>4</v>
      </c>
      <c r="G14" s="8">
        <v>6</v>
      </c>
      <c r="H14" s="9">
        <v>9</v>
      </c>
      <c r="I14" s="25">
        <v>0</v>
      </c>
      <c r="J14" s="44">
        <f t="shared" si="0"/>
        <v>19</v>
      </c>
    </row>
    <row r="15" spans="1:10" ht="58.5" customHeight="1">
      <c r="A15" s="1"/>
      <c r="B15" s="7">
        <v>9</v>
      </c>
      <c r="C15" s="14" t="s">
        <v>17</v>
      </c>
      <c r="D15" s="7">
        <v>6</v>
      </c>
      <c r="E15" s="8">
        <v>4</v>
      </c>
      <c r="F15" s="8">
        <v>5</v>
      </c>
      <c r="G15" s="8">
        <v>3</v>
      </c>
      <c r="H15" s="9">
        <v>0</v>
      </c>
      <c r="I15" s="25">
        <v>1</v>
      </c>
      <c r="J15" s="44">
        <f t="shared" si="0"/>
        <v>19</v>
      </c>
    </row>
    <row r="16" spans="1:10" ht="61.5" customHeight="1">
      <c r="A16" s="1"/>
      <c r="B16" s="15">
        <v>10</v>
      </c>
      <c r="C16" s="14" t="s">
        <v>18</v>
      </c>
      <c r="D16" s="7">
        <v>0</v>
      </c>
      <c r="E16" s="8">
        <v>0</v>
      </c>
      <c r="F16" s="8">
        <v>1</v>
      </c>
      <c r="G16" s="8">
        <v>7</v>
      </c>
      <c r="H16" s="9">
        <v>11</v>
      </c>
      <c r="I16" s="25">
        <v>0</v>
      </c>
      <c r="J16" s="44">
        <f t="shared" si="0"/>
        <v>19</v>
      </c>
    </row>
    <row r="17" spans="1:10" ht="65.25" customHeight="1">
      <c r="A17" s="1"/>
      <c r="B17" s="7">
        <v>11</v>
      </c>
      <c r="C17" s="14" t="s">
        <v>19</v>
      </c>
      <c r="D17" s="7">
        <v>0</v>
      </c>
      <c r="E17" s="8">
        <v>1</v>
      </c>
      <c r="F17" s="8">
        <v>7</v>
      </c>
      <c r="G17" s="8">
        <v>8</v>
      </c>
      <c r="H17" s="9">
        <v>3</v>
      </c>
      <c r="I17" s="25">
        <v>0</v>
      </c>
      <c r="J17" s="44">
        <f t="shared" si="0"/>
        <v>19</v>
      </c>
    </row>
    <row r="18" spans="1:10" ht="53.25" customHeight="1">
      <c r="A18" s="1"/>
      <c r="B18" s="15">
        <v>12</v>
      </c>
      <c r="C18" s="14" t="s">
        <v>20</v>
      </c>
      <c r="D18" s="7">
        <v>0</v>
      </c>
      <c r="E18" s="8">
        <v>0</v>
      </c>
      <c r="F18" s="8">
        <v>0</v>
      </c>
      <c r="G18" s="8">
        <v>9</v>
      </c>
      <c r="H18" s="9">
        <v>10</v>
      </c>
      <c r="I18" s="25">
        <v>0</v>
      </c>
      <c r="J18" s="44">
        <f t="shared" si="0"/>
        <v>19</v>
      </c>
    </row>
    <row r="19" spans="1:10" ht="53.25" customHeight="1">
      <c r="A19" s="1"/>
      <c r="B19" s="7">
        <v>13</v>
      </c>
      <c r="C19" s="14" t="s">
        <v>21</v>
      </c>
      <c r="D19" s="7">
        <v>0</v>
      </c>
      <c r="E19" s="8">
        <v>0</v>
      </c>
      <c r="F19" s="8">
        <v>1</v>
      </c>
      <c r="G19" s="8">
        <v>16</v>
      </c>
      <c r="H19" s="9">
        <v>2</v>
      </c>
      <c r="I19" s="25">
        <v>0</v>
      </c>
      <c r="J19" s="44">
        <f t="shared" si="0"/>
        <v>19</v>
      </c>
    </row>
    <row r="20" spans="1:10" ht="47.25" customHeight="1" thickBot="1">
      <c r="A20" s="1"/>
      <c r="B20" s="16">
        <v>14</v>
      </c>
      <c r="C20" s="17" t="s">
        <v>22</v>
      </c>
      <c r="D20" s="18">
        <v>0</v>
      </c>
      <c r="E20" s="19">
        <v>0</v>
      </c>
      <c r="F20" s="19">
        <v>11</v>
      </c>
      <c r="G20" s="19">
        <v>8</v>
      </c>
      <c r="H20" s="20">
        <v>0</v>
      </c>
      <c r="I20" s="25">
        <v>0</v>
      </c>
      <c r="J20" s="44">
        <f t="shared" si="0"/>
        <v>19</v>
      </c>
    </row>
    <row r="26" spans="1:10" ht="15" customHeight="1"/>
    <row r="27" spans="1:10" ht="15.75" thickBot="1"/>
    <row r="28" spans="1:10" ht="21.75" thickBot="1">
      <c r="A28" s="1"/>
      <c r="B28" s="45" t="s">
        <v>23</v>
      </c>
      <c r="C28" s="46"/>
      <c r="D28" s="46"/>
      <c r="E28" s="46"/>
      <c r="F28" s="46"/>
      <c r="G28" s="46"/>
      <c r="H28" s="47"/>
    </row>
    <row r="29" spans="1:10" ht="15.75" thickBot="1">
      <c r="A29" s="1"/>
      <c r="B29" s="2"/>
      <c r="C29" s="1"/>
      <c r="D29" s="2"/>
      <c r="E29" s="2"/>
      <c r="F29" s="2"/>
      <c r="G29" s="2"/>
      <c r="H29" s="2"/>
    </row>
    <row r="30" spans="1:10">
      <c r="A30" s="3"/>
      <c r="B30" s="48" t="s">
        <v>1</v>
      </c>
      <c r="C30" s="49"/>
      <c r="D30" s="54" t="s">
        <v>2</v>
      </c>
      <c r="E30" s="55"/>
      <c r="F30" s="55"/>
      <c r="G30" s="55"/>
      <c r="H30" s="56"/>
    </row>
    <row r="31" spans="1:10">
      <c r="A31" s="3"/>
      <c r="B31" s="50"/>
      <c r="C31" s="51"/>
      <c r="D31" s="4">
        <v>1</v>
      </c>
      <c r="E31" s="5">
        <v>2</v>
      </c>
      <c r="F31" s="5">
        <v>3</v>
      </c>
      <c r="G31" s="5">
        <v>4</v>
      </c>
      <c r="H31" s="6">
        <v>5</v>
      </c>
    </row>
    <row r="32" spans="1:10" ht="33.75" customHeight="1" thickBot="1">
      <c r="A32" s="3"/>
      <c r="B32" s="52"/>
      <c r="C32" s="53"/>
      <c r="D32" s="7" t="s">
        <v>24</v>
      </c>
      <c r="E32" s="8" t="s">
        <v>25</v>
      </c>
      <c r="F32" s="8" t="s">
        <v>26</v>
      </c>
      <c r="G32" s="8" t="s">
        <v>27</v>
      </c>
      <c r="H32" s="9" t="s">
        <v>28</v>
      </c>
      <c r="I32" s="25" t="s">
        <v>29</v>
      </c>
      <c r="J32" s="25" t="s">
        <v>3</v>
      </c>
    </row>
    <row r="33" spans="1:10" ht="30">
      <c r="A33" s="1"/>
      <c r="B33" s="10">
        <v>1</v>
      </c>
      <c r="C33" s="11" t="s">
        <v>30</v>
      </c>
      <c r="D33" s="21">
        <v>0</v>
      </c>
      <c r="E33" s="12">
        <v>0</v>
      </c>
      <c r="F33" s="12">
        <v>0</v>
      </c>
      <c r="G33" s="12">
        <v>9</v>
      </c>
      <c r="H33" s="13">
        <v>10</v>
      </c>
      <c r="I33" s="25">
        <v>0</v>
      </c>
      <c r="J33" s="44">
        <f t="shared" ref="J33:J41" si="1">SUM(D33:I33)</f>
        <v>19</v>
      </c>
    </row>
    <row r="34" spans="1:10" ht="45">
      <c r="A34" s="1"/>
      <c r="B34" s="7">
        <v>2</v>
      </c>
      <c r="C34" s="14" t="s">
        <v>31</v>
      </c>
      <c r="D34" s="22">
        <v>0</v>
      </c>
      <c r="E34" s="8">
        <v>0</v>
      </c>
      <c r="F34" s="8">
        <v>0</v>
      </c>
      <c r="G34" s="8">
        <v>5</v>
      </c>
      <c r="H34" s="9">
        <v>14</v>
      </c>
      <c r="I34" s="25">
        <v>0</v>
      </c>
      <c r="J34" s="44">
        <f t="shared" si="1"/>
        <v>19</v>
      </c>
    </row>
    <row r="35" spans="1:10" ht="45">
      <c r="A35" s="1"/>
      <c r="B35" s="7">
        <v>3</v>
      </c>
      <c r="C35" s="14" t="s">
        <v>32</v>
      </c>
      <c r="D35" s="22">
        <v>2</v>
      </c>
      <c r="E35" s="8">
        <v>8</v>
      </c>
      <c r="F35" s="8">
        <v>6</v>
      </c>
      <c r="G35" s="8">
        <v>3</v>
      </c>
      <c r="H35" s="9">
        <v>0</v>
      </c>
      <c r="I35" s="25">
        <v>0</v>
      </c>
      <c r="J35" s="44">
        <f t="shared" si="1"/>
        <v>19</v>
      </c>
    </row>
    <row r="36" spans="1:10" ht="30">
      <c r="A36" s="1"/>
      <c r="B36" s="7">
        <v>4</v>
      </c>
      <c r="C36" s="14" t="s">
        <v>33</v>
      </c>
      <c r="D36" s="22">
        <v>0</v>
      </c>
      <c r="E36" s="8">
        <v>1</v>
      </c>
      <c r="F36" s="8">
        <v>9</v>
      </c>
      <c r="G36" s="8">
        <v>8</v>
      </c>
      <c r="H36" s="9">
        <v>0</v>
      </c>
      <c r="I36" s="25">
        <v>1</v>
      </c>
      <c r="J36" s="44">
        <f t="shared" si="1"/>
        <v>19</v>
      </c>
    </row>
    <row r="37" spans="1:10" ht="30">
      <c r="A37" s="1"/>
      <c r="B37" s="7">
        <v>5</v>
      </c>
      <c r="C37" s="14" t="s">
        <v>34</v>
      </c>
      <c r="D37" s="22">
        <v>0</v>
      </c>
      <c r="E37" s="8">
        <v>0</v>
      </c>
      <c r="F37" s="8">
        <v>5</v>
      </c>
      <c r="G37" s="8">
        <v>11</v>
      </c>
      <c r="H37" s="9">
        <v>2</v>
      </c>
      <c r="I37" s="25">
        <v>1</v>
      </c>
      <c r="J37" s="44">
        <f t="shared" si="1"/>
        <v>19</v>
      </c>
    </row>
    <row r="38" spans="1:10" ht="45">
      <c r="A38" s="1"/>
      <c r="B38" s="7">
        <v>6</v>
      </c>
      <c r="C38" s="14" t="s">
        <v>35</v>
      </c>
      <c r="D38" s="22">
        <v>0</v>
      </c>
      <c r="E38" s="8">
        <v>1</v>
      </c>
      <c r="F38" s="8">
        <v>2</v>
      </c>
      <c r="G38" s="8">
        <v>11</v>
      </c>
      <c r="H38" s="9">
        <v>5</v>
      </c>
      <c r="I38" s="25">
        <v>0</v>
      </c>
      <c r="J38" s="44">
        <f t="shared" si="1"/>
        <v>19</v>
      </c>
    </row>
    <row r="39" spans="1:10" ht="30">
      <c r="A39" s="1"/>
      <c r="B39" s="7">
        <v>7</v>
      </c>
      <c r="C39" s="14" t="s">
        <v>36</v>
      </c>
      <c r="D39" s="22">
        <v>0</v>
      </c>
      <c r="E39" s="8">
        <v>0</v>
      </c>
      <c r="F39" s="8">
        <v>5</v>
      </c>
      <c r="G39" s="8">
        <v>10</v>
      </c>
      <c r="H39" s="9">
        <v>4</v>
      </c>
      <c r="I39" s="25">
        <v>0</v>
      </c>
      <c r="J39" s="44">
        <f t="shared" si="1"/>
        <v>19</v>
      </c>
    </row>
    <row r="40" spans="1:10" ht="45">
      <c r="A40" s="1"/>
      <c r="B40" s="7">
        <v>8</v>
      </c>
      <c r="C40" s="14" t="s">
        <v>37</v>
      </c>
      <c r="D40" s="22">
        <v>0</v>
      </c>
      <c r="E40" s="8">
        <v>0</v>
      </c>
      <c r="F40" s="8">
        <v>4</v>
      </c>
      <c r="G40" s="8">
        <v>13</v>
      </c>
      <c r="H40" s="9">
        <v>2</v>
      </c>
      <c r="I40" s="25">
        <v>0</v>
      </c>
      <c r="J40" s="44">
        <f t="shared" si="1"/>
        <v>19</v>
      </c>
    </row>
    <row r="41" spans="1:10" ht="30.75" thickBot="1">
      <c r="A41" s="1"/>
      <c r="B41" s="16">
        <v>9</v>
      </c>
      <c r="C41" s="17" t="s">
        <v>38</v>
      </c>
      <c r="D41" s="23">
        <v>1</v>
      </c>
      <c r="E41" s="19">
        <v>2</v>
      </c>
      <c r="F41" s="19">
        <v>2</v>
      </c>
      <c r="G41" s="19">
        <v>10</v>
      </c>
      <c r="H41" s="20">
        <v>3</v>
      </c>
      <c r="I41" s="25">
        <v>1</v>
      </c>
      <c r="J41" s="44">
        <f t="shared" si="1"/>
        <v>19</v>
      </c>
    </row>
  </sheetData>
  <mergeCells count="6">
    <mergeCell ref="B30:C32"/>
    <mergeCell ref="D30:H30"/>
    <mergeCell ref="B2:H2"/>
    <mergeCell ref="B4:C6"/>
    <mergeCell ref="D4:H4"/>
    <mergeCell ref="B28:H28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topLeftCell="A112" zoomScaleNormal="100" workbookViewId="0">
      <selection activeCell="L119" sqref="L119"/>
    </sheetView>
  </sheetViews>
  <sheetFormatPr defaultRowHeight="15"/>
  <cols>
    <col min="1" max="1" width="5.28515625" customWidth="1"/>
    <col min="2" max="2" width="5.140625" customWidth="1"/>
    <col min="3" max="3" width="52.7109375" customWidth="1"/>
    <col min="4" max="4" width="10.7109375" customWidth="1"/>
    <col min="5" max="5" width="12.7109375" customWidth="1"/>
    <col min="7" max="7" width="10.85546875" customWidth="1"/>
    <col min="8" max="8" width="13.140625" customWidth="1"/>
  </cols>
  <sheetData>
    <row r="1" spans="1:10" ht="21.75" thickBot="1">
      <c r="C1" s="34" t="s">
        <v>42</v>
      </c>
    </row>
    <row r="2" spans="1:10" ht="21.75" thickBot="1">
      <c r="A2" s="1"/>
      <c r="B2" s="45" t="s">
        <v>0</v>
      </c>
      <c r="C2" s="46"/>
      <c r="D2" s="46"/>
      <c r="E2" s="46"/>
      <c r="F2" s="46"/>
      <c r="G2" s="46"/>
      <c r="H2" s="47"/>
    </row>
    <row r="3" spans="1:10" ht="15.75" thickBot="1">
      <c r="A3" s="1"/>
      <c r="B3" s="2"/>
      <c r="C3" s="1"/>
      <c r="D3" s="2"/>
      <c r="E3" s="2"/>
      <c r="F3" s="2"/>
      <c r="G3" s="2"/>
      <c r="H3" s="2"/>
    </row>
    <row r="4" spans="1:10">
      <c r="A4" s="3"/>
      <c r="B4" s="48" t="s">
        <v>1</v>
      </c>
      <c r="C4" s="49"/>
      <c r="D4" s="54" t="s">
        <v>2</v>
      </c>
      <c r="E4" s="55"/>
      <c r="F4" s="55"/>
      <c r="G4" s="55"/>
      <c r="H4" s="56"/>
    </row>
    <row r="5" spans="1:10">
      <c r="A5" s="3"/>
      <c r="B5" s="50"/>
      <c r="C5" s="51"/>
      <c r="D5" s="4">
        <v>1</v>
      </c>
      <c r="E5" s="5">
        <v>2</v>
      </c>
      <c r="F5" s="5">
        <v>3</v>
      </c>
      <c r="G5" s="5">
        <v>4</v>
      </c>
      <c r="H5" s="6">
        <v>5</v>
      </c>
    </row>
    <row r="6" spans="1:10" ht="30.75" thickBot="1">
      <c r="A6" s="3"/>
      <c r="B6" s="52"/>
      <c r="C6" s="53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25" t="s">
        <v>29</v>
      </c>
      <c r="J6" s="25" t="s">
        <v>3</v>
      </c>
    </row>
    <row r="7" spans="1:10" ht="57.75" customHeight="1">
      <c r="A7" s="1"/>
      <c r="B7" s="10">
        <v>1</v>
      </c>
      <c r="C7" s="11" t="s">
        <v>9</v>
      </c>
      <c r="D7" s="28"/>
      <c r="E7" s="29"/>
      <c r="F7" s="29"/>
      <c r="G7" s="29"/>
      <c r="H7" s="30"/>
      <c r="I7">
        <v>2</v>
      </c>
      <c r="J7">
        <f>SUM(D7:I7)</f>
        <v>2</v>
      </c>
    </row>
    <row r="8" spans="1:10" ht="72" customHeight="1">
      <c r="A8" s="1"/>
      <c r="B8" s="7">
        <v>2</v>
      </c>
      <c r="C8" s="14" t="s">
        <v>10</v>
      </c>
      <c r="D8" s="7"/>
      <c r="E8" s="8"/>
      <c r="F8" s="8"/>
      <c r="G8" s="8"/>
      <c r="H8" s="9">
        <v>2</v>
      </c>
      <c r="I8">
        <v>0</v>
      </c>
      <c r="J8">
        <f t="shared" ref="J8:J20" si="0">SUM(D8:I8)</f>
        <v>2</v>
      </c>
    </row>
    <row r="9" spans="1:10" ht="60" customHeight="1">
      <c r="A9" s="1"/>
      <c r="B9" s="7">
        <v>3</v>
      </c>
      <c r="C9" s="14" t="s">
        <v>11</v>
      </c>
      <c r="D9" s="7"/>
      <c r="E9" s="8"/>
      <c r="F9" s="8"/>
      <c r="G9" s="8"/>
      <c r="H9" s="9">
        <v>2</v>
      </c>
      <c r="I9">
        <v>0</v>
      </c>
      <c r="J9">
        <f t="shared" si="0"/>
        <v>2</v>
      </c>
    </row>
    <row r="10" spans="1:10" ht="54" customHeight="1">
      <c r="A10" s="1"/>
      <c r="B10" s="7">
        <v>4</v>
      </c>
      <c r="C10" s="14" t="s">
        <v>12</v>
      </c>
      <c r="D10" s="7"/>
      <c r="E10" s="8"/>
      <c r="F10" s="8"/>
      <c r="G10" s="8">
        <v>2</v>
      </c>
      <c r="H10" s="9"/>
      <c r="I10">
        <v>0</v>
      </c>
      <c r="J10">
        <f t="shared" si="0"/>
        <v>2</v>
      </c>
    </row>
    <row r="11" spans="1:10" ht="67.5" customHeight="1">
      <c r="A11" s="1"/>
      <c r="B11" s="7">
        <v>5</v>
      </c>
      <c r="C11" s="14" t="s">
        <v>13</v>
      </c>
      <c r="D11" s="7"/>
      <c r="E11" s="8"/>
      <c r="F11" s="8"/>
      <c r="G11" s="8"/>
      <c r="H11" s="9">
        <v>2</v>
      </c>
      <c r="I11">
        <v>0</v>
      </c>
      <c r="J11">
        <f t="shared" si="0"/>
        <v>2</v>
      </c>
    </row>
    <row r="12" spans="1:10" ht="47.25" customHeight="1">
      <c r="A12" s="1"/>
      <c r="B12" s="7">
        <v>6</v>
      </c>
      <c r="C12" s="14" t="s">
        <v>14</v>
      </c>
      <c r="D12" s="7"/>
      <c r="E12" s="8"/>
      <c r="F12" s="8">
        <v>2</v>
      </c>
      <c r="G12" s="8"/>
      <c r="H12" s="9"/>
      <c r="I12">
        <v>0</v>
      </c>
      <c r="J12">
        <f t="shared" si="0"/>
        <v>2</v>
      </c>
    </row>
    <row r="13" spans="1:10" ht="36" customHeight="1">
      <c r="A13" s="1"/>
      <c r="B13" s="7">
        <v>7</v>
      </c>
      <c r="C13" s="14" t="s">
        <v>15</v>
      </c>
      <c r="D13" s="7"/>
      <c r="E13" s="8"/>
      <c r="F13" s="8"/>
      <c r="G13" s="8"/>
      <c r="H13" s="9">
        <v>1</v>
      </c>
      <c r="I13">
        <v>1</v>
      </c>
      <c r="J13">
        <f t="shared" si="0"/>
        <v>2</v>
      </c>
    </row>
    <row r="14" spans="1:10" ht="55.5" customHeight="1">
      <c r="A14" s="1"/>
      <c r="B14" s="7">
        <v>8</v>
      </c>
      <c r="C14" s="14" t="s">
        <v>16</v>
      </c>
      <c r="D14" s="7"/>
      <c r="E14" s="8"/>
      <c r="F14" s="8"/>
      <c r="G14" s="8"/>
      <c r="H14" s="9">
        <v>2</v>
      </c>
      <c r="I14">
        <v>0</v>
      </c>
      <c r="J14">
        <f t="shared" si="0"/>
        <v>2</v>
      </c>
    </row>
    <row r="15" spans="1:10" ht="61.5" customHeight="1">
      <c r="A15" s="1"/>
      <c r="B15" s="7">
        <v>9</v>
      </c>
      <c r="C15" s="14" t="s">
        <v>17</v>
      </c>
      <c r="D15" s="7">
        <v>2</v>
      </c>
      <c r="E15" s="8"/>
      <c r="F15" s="8"/>
      <c r="G15" s="8"/>
      <c r="H15" s="9"/>
      <c r="I15">
        <v>0</v>
      </c>
      <c r="J15">
        <f t="shared" si="0"/>
        <v>2</v>
      </c>
    </row>
    <row r="16" spans="1:10" ht="47.25" customHeight="1">
      <c r="A16" s="1"/>
      <c r="B16" s="15">
        <v>10</v>
      </c>
      <c r="C16" s="14" t="s">
        <v>18</v>
      </c>
      <c r="D16" s="7"/>
      <c r="E16" s="8"/>
      <c r="F16" s="8"/>
      <c r="G16" s="8"/>
      <c r="H16" s="9">
        <v>2</v>
      </c>
      <c r="J16">
        <f t="shared" si="0"/>
        <v>2</v>
      </c>
    </row>
    <row r="17" spans="1:10" ht="47.25" customHeight="1">
      <c r="A17" s="1"/>
      <c r="B17" s="7">
        <v>11</v>
      </c>
      <c r="C17" s="14" t="s">
        <v>19</v>
      </c>
      <c r="D17" s="31"/>
      <c r="E17" s="32"/>
      <c r="F17" s="32"/>
      <c r="G17" s="32"/>
      <c r="H17" s="33"/>
      <c r="I17">
        <v>2</v>
      </c>
      <c r="J17">
        <f t="shared" si="0"/>
        <v>2</v>
      </c>
    </row>
    <row r="18" spans="1:10" ht="32.25" customHeight="1">
      <c r="A18" s="1"/>
      <c r="B18" s="15">
        <v>12</v>
      </c>
      <c r="C18" s="14" t="s">
        <v>20</v>
      </c>
      <c r="D18" s="7"/>
      <c r="E18" s="8"/>
      <c r="F18" s="8">
        <v>1</v>
      </c>
      <c r="G18" s="8"/>
      <c r="H18" s="9">
        <v>1</v>
      </c>
      <c r="I18">
        <v>0</v>
      </c>
      <c r="J18">
        <f t="shared" si="0"/>
        <v>2</v>
      </c>
    </row>
    <row r="19" spans="1:10" ht="36.75" customHeight="1">
      <c r="A19" s="1"/>
      <c r="B19" s="7">
        <v>13</v>
      </c>
      <c r="C19" s="14" t="s">
        <v>21</v>
      </c>
      <c r="D19" s="7"/>
      <c r="E19" s="8"/>
      <c r="F19" s="8">
        <v>1</v>
      </c>
      <c r="G19" s="8"/>
      <c r="H19" s="9">
        <v>1</v>
      </c>
      <c r="I19">
        <v>0</v>
      </c>
      <c r="J19">
        <f t="shared" si="0"/>
        <v>2</v>
      </c>
    </row>
    <row r="20" spans="1:10" ht="41.25" customHeight="1" thickBot="1">
      <c r="A20" s="1"/>
      <c r="B20" s="16">
        <v>14</v>
      </c>
      <c r="C20" s="17" t="s">
        <v>22</v>
      </c>
      <c r="D20" s="18"/>
      <c r="E20" s="19"/>
      <c r="F20" s="19">
        <v>2</v>
      </c>
      <c r="G20" s="19"/>
      <c r="H20" s="20"/>
      <c r="I20">
        <v>0</v>
      </c>
      <c r="J20">
        <f t="shared" si="0"/>
        <v>2</v>
      </c>
    </row>
    <row r="24" spans="1:10" ht="15.75" thickBot="1">
      <c r="A24" s="1"/>
      <c r="B24" s="2"/>
      <c r="C24" s="1"/>
      <c r="D24" s="2"/>
      <c r="E24" s="2"/>
      <c r="F24" s="2"/>
      <c r="G24" s="2"/>
      <c r="H24" s="2"/>
    </row>
    <row r="25" spans="1:10" ht="21.75" thickBot="1">
      <c r="A25" s="1"/>
      <c r="B25" s="45" t="s">
        <v>23</v>
      </c>
      <c r="C25" s="46"/>
      <c r="D25" s="46"/>
      <c r="E25" s="46"/>
      <c r="F25" s="46"/>
      <c r="G25" s="46"/>
      <c r="H25" s="47"/>
    </row>
    <row r="26" spans="1:10" ht="15.75" thickBot="1">
      <c r="A26" s="1"/>
      <c r="B26" s="2"/>
      <c r="C26" s="1"/>
      <c r="D26" s="2"/>
      <c r="E26" s="2"/>
      <c r="F26" s="2"/>
      <c r="G26" s="2"/>
      <c r="H26" s="2"/>
    </row>
    <row r="27" spans="1:10">
      <c r="A27" s="3"/>
      <c r="B27" s="48" t="s">
        <v>1</v>
      </c>
      <c r="C27" s="49"/>
      <c r="D27" s="54" t="s">
        <v>2</v>
      </c>
      <c r="E27" s="55"/>
      <c r="F27" s="55"/>
      <c r="G27" s="55"/>
      <c r="H27" s="56"/>
    </row>
    <row r="28" spans="1:10">
      <c r="A28" s="3"/>
      <c r="B28" s="50"/>
      <c r="C28" s="51"/>
      <c r="D28" s="4">
        <v>1</v>
      </c>
      <c r="E28" s="5">
        <v>2</v>
      </c>
      <c r="F28" s="5">
        <v>3</v>
      </c>
      <c r="G28" s="5">
        <v>4</v>
      </c>
      <c r="H28" s="6">
        <v>5</v>
      </c>
    </row>
    <row r="29" spans="1:10" ht="45.75" thickBot="1">
      <c r="A29" s="3"/>
      <c r="B29" s="52"/>
      <c r="C29" s="53"/>
      <c r="D29" s="7" t="s">
        <v>24</v>
      </c>
      <c r="E29" s="8" t="s">
        <v>25</v>
      </c>
      <c r="F29" s="8" t="s">
        <v>26</v>
      </c>
      <c r="G29" s="8" t="s">
        <v>27</v>
      </c>
      <c r="H29" s="9" t="s">
        <v>28</v>
      </c>
      <c r="I29" s="25" t="s">
        <v>29</v>
      </c>
      <c r="J29" s="25" t="s">
        <v>3</v>
      </c>
    </row>
    <row r="30" spans="1:10" ht="32.25" customHeight="1">
      <c r="A30" s="1"/>
      <c r="B30" s="10">
        <v>1</v>
      </c>
      <c r="C30" s="11" t="s">
        <v>30</v>
      </c>
      <c r="D30" s="21"/>
      <c r="E30" s="12"/>
      <c r="F30" s="12"/>
      <c r="G30" s="12">
        <v>1</v>
      </c>
      <c r="H30" s="13">
        <v>1</v>
      </c>
      <c r="I30">
        <v>0</v>
      </c>
      <c r="J30">
        <f>SUM(D30:I30)</f>
        <v>2</v>
      </c>
    </row>
    <row r="31" spans="1:10" ht="45">
      <c r="A31" s="1"/>
      <c r="B31" s="7">
        <v>2</v>
      </c>
      <c r="C31" s="14" t="s">
        <v>31</v>
      </c>
      <c r="D31" s="22"/>
      <c r="E31" s="8"/>
      <c r="F31" s="8"/>
      <c r="G31" s="8"/>
      <c r="H31" s="9">
        <v>2</v>
      </c>
      <c r="I31">
        <v>0</v>
      </c>
      <c r="J31">
        <f t="shared" ref="J31:J38" si="1">SUM(D31:I31)</f>
        <v>2</v>
      </c>
    </row>
    <row r="32" spans="1:10" ht="30">
      <c r="A32" s="1"/>
      <c r="B32" s="7">
        <v>3</v>
      </c>
      <c r="C32" s="14" t="s">
        <v>32</v>
      </c>
      <c r="D32" s="22">
        <v>1</v>
      </c>
      <c r="E32" s="8"/>
      <c r="F32" s="8"/>
      <c r="G32" s="8"/>
      <c r="H32" s="9"/>
      <c r="I32">
        <v>1</v>
      </c>
      <c r="J32">
        <f t="shared" si="1"/>
        <v>2</v>
      </c>
    </row>
    <row r="33" spans="1:10" ht="30">
      <c r="A33" s="1"/>
      <c r="B33" s="7">
        <v>4</v>
      </c>
      <c r="C33" s="14" t="s">
        <v>33</v>
      </c>
      <c r="D33" s="22"/>
      <c r="E33" s="8"/>
      <c r="F33" s="8">
        <v>1</v>
      </c>
      <c r="G33" s="8"/>
      <c r="H33" s="9">
        <v>1</v>
      </c>
      <c r="I33">
        <v>0</v>
      </c>
      <c r="J33">
        <f t="shared" si="1"/>
        <v>2</v>
      </c>
    </row>
    <row r="34" spans="1:10" ht="33" customHeight="1">
      <c r="A34" s="1"/>
      <c r="B34" s="7">
        <v>5</v>
      </c>
      <c r="C34" s="14" t="s">
        <v>34</v>
      </c>
      <c r="D34" s="22"/>
      <c r="E34" s="8"/>
      <c r="F34" s="8">
        <v>1</v>
      </c>
      <c r="G34" s="8">
        <v>1</v>
      </c>
      <c r="H34" s="9"/>
      <c r="I34">
        <v>0</v>
      </c>
      <c r="J34">
        <f t="shared" si="1"/>
        <v>2</v>
      </c>
    </row>
    <row r="35" spans="1:10" ht="30">
      <c r="A35" s="1"/>
      <c r="B35" s="7">
        <v>6</v>
      </c>
      <c r="C35" s="14" t="s">
        <v>35</v>
      </c>
      <c r="D35" s="22"/>
      <c r="E35" s="8"/>
      <c r="F35" s="8"/>
      <c r="G35" s="8">
        <v>2</v>
      </c>
      <c r="H35" s="9"/>
      <c r="I35">
        <v>0</v>
      </c>
      <c r="J35">
        <f t="shared" si="1"/>
        <v>2</v>
      </c>
    </row>
    <row r="36" spans="1:10" ht="30">
      <c r="A36" s="1"/>
      <c r="B36" s="7">
        <v>7</v>
      </c>
      <c r="C36" s="14" t="s">
        <v>36</v>
      </c>
      <c r="D36" s="22"/>
      <c r="E36" s="8"/>
      <c r="F36" s="8">
        <v>1</v>
      </c>
      <c r="G36" s="8"/>
      <c r="H36" s="9">
        <v>1</v>
      </c>
      <c r="I36">
        <v>0</v>
      </c>
      <c r="J36">
        <f t="shared" si="1"/>
        <v>2</v>
      </c>
    </row>
    <row r="37" spans="1:10" ht="30">
      <c r="A37" s="1"/>
      <c r="B37" s="7">
        <v>8</v>
      </c>
      <c r="C37" s="14" t="s">
        <v>37</v>
      </c>
      <c r="D37" s="22"/>
      <c r="E37" s="8"/>
      <c r="F37" s="8"/>
      <c r="G37" s="8">
        <v>2</v>
      </c>
      <c r="H37" s="9"/>
      <c r="I37">
        <v>0</v>
      </c>
      <c r="J37">
        <f t="shared" si="1"/>
        <v>2</v>
      </c>
    </row>
    <row r="38" spans="1:10" ht="30.75" thickBot="1">
      <c r="A38" s="1"/>
      <c r="B38" s="16">
        <v>9</v>
      </c>
      <c r="C38" s="17" t="s">
        <v>38</v>
      </c>
      <c r="D38" s="23"/>
      <c r="E38" s="19">
        <v>1</v>
      </c>
      <c r="F38" s="19"/>
      <c r="G38" s="19"/>
      <c r="H38" s="20">
        <v>1</v>
      </c>
      <c r="I38">
        <v>0</v>
      </c>
      <c r="J38">
        <f t="shared" si="1"/>
        <v>2</v>
      </c>
    </row>
    <row r="42" spans="1:10" ht="21.75" thickBot="1">
      <c r="C42" s="34" t="s">
        <v>43</v>
      </c>
    </row>
    <row r="43" spans="1:10" ht="21.75" thickBot="1">
      <c r="A43" s="1"/>
      <c r="B43" s="45" t="s">
        <v>0</v>
      </c>
      <c r="C43" s="46"/>
      <c r="D43" s="46"/>
      <c r="E43" s="46"/>
      <c r="F43" s="46"/>
      <c r="G43" s="46"/>
      <c r="H43" s="47"/>
    </row>
    <row r="44" spans="1:10" ht="15.75" thickBot="1">
      <c r="A44" s="1"/>
      <c r="B44" s="2"/>
      <c r="C44" s="1"/>
      <c r="D44" s="2"/>
      <c r="E44" s="2"/>
      <c r="F44" s="2"/>
      <c r="G44" s="2"/>
      <c r="H44" s="2"/>
    </row>
    <row r="45" spans="1:10">
      <c r="A45" s="3"/>
      <c r="B45" s="48" t="s">
        <v>1</v>
      </c>
      <c r="C45" s="49"/>
      <c r="D45" s="54" t="s">
        <v>2</v>
      </c>
      <c r="E45" s="55"/>
      <c r="F45" s="55"/>
      <c r="G45" s="55"/>
      <c r="H45" s="56"/>
    </row>
    <row r="46" spans="1:10">
      <c r="A46" s="3"/>
      <c r="B46" s="50"/>
      <c r="C46" s="51"/>
      <c r="D46" s="4">
        <v>1</v>
      </c>
      <c r="E46" s="5">
        <v>2</v>
      </c>
      <c r="F46" s="5">
        <v>3</v>
      </c>
      <c r="G46" s="5">
        <v>4</v>
      </c>
      <c r="H46" s="6">
        <v>5</v>
      </c>
    </row>
    <row r="47" spans="1:10" ht="30.75" thickBot="1">
      <c r="A47" s="3"/>
      <c r="B47" s="52"/>
      <c r="C47" s="53"/>
      <c r="D47" s="7" t="s">
        <v>4</v>
      </c>
      <c r="E47" s="8" t="s">
        <v>5</v>
      </c>
      <c r="F47" s="8" t="s">
        <v>6</v>
      </c>
      <c r="G47" s="8" t="s">
        <v>7</v>
      </c>
      <c r="H47" s="9" t="s">
        <v>8</v>
      </c>
      <c r="I47" s="25" t="s">
        <v>29</v>
      </c>
      <c r="J47" s="25" t="s">
        <v>3</v>
      </c>
    </row>
    <row r="48" spans="1:10" ht="44.25" customHeight="1">
      <c r="A48" s="1"/>
      <c r="B48" s="10">
        <v>1</v>
      </c>
      <c r="C48" s="11" t="s">
        <v>9</v>
      </c>
      <c r="D48" s="28"/>
      <c r="E48" s="29"/>
      <c r="F48" s="29"/>
      <c r="G48" s="29"/>
      <c r="H48" s="35">
        <v>2</v>
      </c>
      <c r="I48">
        <v>0</v>
      </c>
      <c r="J48">
        <f>SUM(D48:I48)</f>
        <v>2</v>
      </c>
    </row>
    <row r="49" spans="1:10" ht="42.75" customHeight="1">
      <c r="A49" s="1"/>
      <c r="B49" s="7">
        <v>2</v>
      </c>
      <c r="C49" s="14" t="s">
        <v>10</v>
      </c>
      <c r="D49" s="7"/>
      <c r="E49" s="8"/>
      <c r="F49" s="8"/>
      <c r="G49" s="8"/>
      <c r="H49" s="9">
        <v>2</v>
      </c>
      <c r="I49">
        <v>0</v>
      </c>
      <c r="J49">
        <f t="shared" ref="J49:J61" si="2">SUM(D49:I49)</f>
        <v>2</v>
      </c>
    </row>
    <row r="50" spans="1:10" ht="30">
      <c r="A50" s="1"/>
      <c r="B50" s="7">
        <v>3</v>
      </c>
      <c r="C50" s="14" t="s">
        <v>11</v>
      </c>
      <c r="D50" s="7"/>
      <c r="E50" s="8"/>
      <c r="F50" s="8"/>
      <c r="G50" s="8">
        <v>2</v>
      </c>
      <c r="H50" s="9"/>
      <c r="I50">
        <v>0</v>
      </c>
      <c r="J50">
        <f t="shared" si="2"/>
        <v>2</v>
      </c>
    </row>
    <row r="51" spans="1:10" ht="30.75" customHeight="1">
      <c r="A51" s="1"/>
      <c r="B51" s="7">
        <v>4</v>
      </c>
      <c r="C51" s="14" t="s">
        <v>12</v>
      </c>
      <c r="D51" s="7"/>
      <c r="E51" s="8"/>
      <c r="F51" s="8"/>
      <c r="G51" s="8">
        <v>1</v>
      </c>
      <c r="H51" s="9">
        <v>1</v>
      </c>
      <c r="I51">
        <v>0</v>
      </c>
      <c r="J51">
        <f t="shared" si="2"/>
        <v>2</v>
      </c>
    </row>
    <row r="52" spans="1:10" ht="30">
      <c r="A52" s="1"/>
      <c r="B52" s="7">
        <v>5</v>
      </c>
      <c r="C52" s="14" t="s">
        <v>13</v>
      </c>
      <c r="D52" s="7"/>
      <c r="E52" s="8"/>
      <c r="F52" s="8"/>
      <c r="G52" s="8">
        <v>1</v>
      </c>
      <c r="H52" s="9"/>
      <c r="I52">
        <v>1</v>
      </c>
      <c r="J52">
        <f t="shared" si="2"/>
        <v>2</v>
      </c>
    </row>
    <row r="53" spans="1:10" ht="33" customHeight="1">
      <c r="A53" s="1"/>
      <c r="B53" s="7">
        <v>6</v>
      </c>
      <c r="C53" s="14" t="s">
        <v>14</v>
      </c>
      <c r="D53" s="7"/>
      <c r="E53" s="8"/>
      <c r="F53" s="8"/>
      <c r="G53" s="8">
        <v>1</v>
      </c>
      <c r="H53" s="9">
        <v>1</v>
      </c>
      <c r="I53">
        <v>0</v>
      </c>
      <c r="J53">
        <f t="shared" si="2"/>
        <v>2</v>
      </c>
    </row>
    <row r="54" spans="1:10" ht="23.25" customHeight="1">
      <c r="A54" s="1"/>
      <c r="B54" s="7">
        <v>7</v>
      </c>
      <c r="C54" s="14" t="s">
        <v>15</v>
      </c>
      <c r="D54" s="7"/>
      <c r="E54" s="8"/>
      <c r="F54" s="8"/>
      <c r="G54" s="8">
        <v>1</v>
      </c>
      <c r="H54" s="9">
        <v>1</v>
      </c>
      <c r="I54">
        <v>0</v>
      </c>
      <c r="J54">
        <f t="shared" si="2"/>
        <v>2</v>
      </c>
    </row>
    <row r="55" spans="1:10" ht="29.25" customHeight="1">
      <c r="A55" s="1"/>
      <c r="B55" s="7">
        <v>8</v>
      </c>
      <c r="C55" s="14" t="s">
        <v>16</v>
      </c>
      <c r="D55" s="7"/>
      <c r="E55" s="8"/>
      <c r="F55" s="8"/>
      <c r="G55" s="8">
        <v>2</v>
      </c>
      <c r="H55" s="9"/>
      <c r="I55">
        <v>0</v>
      </c>
      <c r="J55">
        <f t="shared" si="2"/>
        <v>2</v>
      </c>
    </row>
    <row r="56" spans="1:10" ht="29.25" customHeight="1">
      <c r="A56" s="1"/>
      <c r="B56" s="7">
        <v>9</v>
      </c>
      <c r="C56" s="14" t="s">
        <v>17</v>
      </c>
      <c r="D56" s="7"/>
      <c r="E56" s="8">
        <v>1</v>
      </c>
      <c r="F56" s="8"/>
      <c r="G56" s="8"/>
      <c r="H56" s="9"/>
      <c r="I56">
        <v>1</v>
      </c>
      <c r="J56">
        <f t="shared" si="2"/>
        <v>2</v>
      </c>
    </row>
    <row r="57" spans="1:10" ht="30.75" customHeight="1">
      <c r="A57" s="1"/>
      <c r="B57" s="15">
        <v>10</v>
      </c>
      <c r="C57" s="14" t="s">
        <v>18</v>
      </c>
      <c r="D57" s="7"/>
      <c r="E57" s="8"/>
      <c r="F57" s="8"/>
      <c r="G57" s="8"/>
      <c r="H57" s="9">
        <v>2</v>
      </c>
      <c r="I57">
        <v>0</v>
      </c>
      <c r="J57">
        <f t="shared" si="2"/>
        <v>2</v>
      </c>
    </row>
    <row r="58" spans="1:10" ht="30">
      <c r="A58" s="1"/>
      <c r="B58" s="7">
        <v>11</v>
      </c>
      <c r="C58" s="14" t="s">
        <v>19</v>
      </c>
      <c r="D58" s="31"/>
      <c r="E58" s="32"/>
      <c r="F58" s="32"/>
      <c r="G58" s="32">
        <v>2</v>
      </c>
      <c r="H58" s="33"/>
      <c r="I58">
        <v>0</v>
      </c>
      <c r="J58">
        <f t="shared" si="2"/>
        <v>2</v>
      </c>
    </row>
    <row r="59" spans="1:10" ht="26.25" customHeight="1">
      <c r="A59" s="1"/>
      <c r="B59" s="15">
        <v>12</v>
      </c>
      <c r="C59" s="14" t="s">
        <v>20</v>
      </c>
      <c r="D59" s="7"/>
      <c r="E59" s="8"/>
      <c r="F59" s="8">
        <v>1</v>
      </c>
      <c r="G59" s="8">
        <v>1</v>
      </c>
      <c r="H59" s="9"/>
      <c r="I59">
        <v>0</v>
      </c>
      <c r="J59">
        <f t="shared" si="2"/>
        <v>2</v>
      </c>
    </row>
    <row r="60" spans="1:10" ht="27.75" customHeight="1">
      <c r="A60" s="1"/>
      <c r="B60" s="7">
        <v>13</v>
      </c>
      <c r="C60" s="14" t="s">
        <v>21</v>
      </c>
      <c r="D60" s="7"/>
      <c r="E60" s="8"/>
      <c r="F60" s="8">
        <v>1</v>
      </c>
      <c r="G60" s="8">
        <v>1</v>
      </c>
      <c r="H60" s="9"/>
      <c r="I60">
        <v>0</v>
      </c>
      <c r="J60">
        <f t="shared" si="2"/>
        <v>2</v>
      </c>
    </row>
    <row r="61" spans="1:10" ht="36" customHeight="1" thickBot="1">
      <c r="A61" s="1"/>
      <c r="B61" s="16">
        <v>14</v>
      </c>
      <c r="C61" s="17" t="s">
        <v>22</v>
      </c>
      <c r="D61" s="18"/>
      <c r="E61" s="19"/>
      <c r="F61" s="19">
        <v>1</v>
      </c>
      <c r="G61" s="19"/>
      <c r="H61" s="20">
        <v>1</v>
      </c>
      <c r="I61">
        <v>0</v>
      </c>
      <c r="J61">
        <f t="shared" si="2"/>
        <v>2</v>
      </c>
    </row>
    <row r="65" spans="1:10" ht="15.75" thickBot="1">
      <c r="A65" s="1"/>
      <c r="B65" s="2"/>
      <c r="C65" s="1"/>
      <c r="D65" s="2"/>
      <c r="E65" s="2"/>
      <c r="F65" s="2"/>
      <c r="G65" s="2"/>
      <c r="H65" s="2"/>
    </row>
    <row r="66" spans="1:10" ht="21.75" thickBot="1">
      <c r="A66" s="1"/>
      <c r="B66" s="45" t="s">
        <v>23</v>
      </c>
      <c r="C66" s="46"/>
      <c r="D66" s="46"/>
      <c r="E66" s="46"/>
      <c r="F66" s="46"/>
      <c r="G66" s="46"/>
      <c r="H66" s="47"/>
    </row>
    <row r="67" spans="1:10" ht="15.75" thickBot="1">
      <c r="A67" s="1"/>
      <c r="B67" s="2"/>
      <c r="C67" s="1"/>
      <c r="D67" s="2"/>
      <c r="E67" s="2"/>
      <c r="F67" s="2"/>
      <c r="G67" s="2"/>
      <c r="H67" s="2"/>
    </row>
    <row r="68" spans="1:10">
      <c r="A68" s="3"/>
      <c r="B68" s="48" t="s">
        <v>1</v>
      </c>
      <c r="C68" s="49"/>
      <c r="D68" s="54" t="s">
        <v>2</v>
      </c>
      <c r="E68" s="55"/>
      <c r="F68" s="55"/>
      <c r="G68" s="55"/>
      <c r="H68" s="56"/>
    </row>
    <row r="69" spans="1:10">
      <c r="A69" s="3"/>
      <c r="B69" s="50"/>
      <c r="C69" s="51"/>
      <c r="D69" s="4">
        <v>1</v>
      </c>
      <c r="E69" s="5">
        <v>2</v>
      </c>
      <c r="F69" s="5">
        <v>3</v>
      </c>
      <c r="G69" s="5">
        <v>4</v>
      </c>
      <c r="H69" s="6">
        <v>5</v>
      </c>
    </row>
    <row r="70" spans="1:10" ht="45.75" thickBot="1">
      <c r="A70" s="3"/>
      <c r="B70" s="52"/>
      <c r="C70" s="53"/>
      <c r="D70" s="7" t="s">
        <v>24</v>
      </c>
      <c r="E70" s="8" t="s">
        <v>25</v>
      </c>
      <c r="F70" s="8" t="s">
        <v>26</v>
      </c>
      <c r="G70" s="8" t="s">
        <v>27</v>
      </c>
      <c r="H70" s="9" t="s">
        <v>28</v>
      </c>
      <c r="I70" s="25" t="s">
        <v>29</v>
      </c>
    </row>
    <row r="71" spans="1:10" ht="24" customHeight="1">
      <c r="A71" s="1"/>
      <c r="B71" s="10">
        <v>1</v>
      </c>
      <c r="C71" s="11" t="s">
        <v>30</v>
      </c>
      <c r="D71" s="21"/>
      <c r="E71" s="12"/>
      <c r="F71" s="12"/>
      <c r="G71" s="12">
        <v>1</v>
      </c>
      <c r="H71" s="13">
        <v>1</v>
      </c>
      <c r="I71">
        <v>0</v>
      </c>
      <c r="J71">
        <f t="shared" ref="J71:J79" si="3">SUM(D71:I71)</f>
        <v>2</v>
      </c>
    </row>
    <row r="72" spans="1:10" ht="45">
      <c r="A72" s="1"/>
      <c r="B72" s="7">
        <v>2</v>
      </c>
      <c r="C72" s="14" t="s">
        <v>31</v>
      </c>
      <c r="D72" s="22"/>
      <c r="E72" s="8"/>
      <c r="F72" s="8"/>
      <c r="G72" s="8"/>
      <c r="H72" s="9">
        <v>2</v>
      </c>
      <c r="I72">
        <v>0</v>
      </c>
      <c r="J72">
        <f t="shared" si="3"/>
        <v>2</v>
      </c>
    </row>
    <row r="73" spans="1:10" ht="33.75" customHeight="1">
      <c r="A73" s="1"/>
      <c r="B73" s="7">
        <v>3</v>
      </c>
      <c r="C73" s="14" t="s">
        <v>32</v>
      </c>
      <c r="D73" s="22"/>
      <c r="E73" s="8">
        <v>1</v>
      </c>
      <c r="F73" s="8">
        <v>1</v>
      </c>
      <c r="G73" s="8"/>
      <c r="H73" s="9"/>
      <c r="I73">
        <v>0</v>
      </c>
      <c r="J73">
        <f t="shared" si="3"/>
        <v>2</v>
      </c>
    </row>
    <row r="74" spans="1:10" ht="30">
      <c r="A74" s="1"/>
      <c r="B74" s="7">
        <v>4</v>
      </c>
      <c r="C74" s="14" t="s">
        <v>33</v>
      </c>
      <c r="D74" s="22"/>
      <c r="E74" s="8"/>
      <c r="F74" s="8">
        <v>1</v>
      </c>
      <c r="G74" s="8"/>
      <c r="H74" s="9"/>
      <c r="I74">
        <v>1</v>
      </c>
      <c r="J74">
        <f t="shared" si="3"/>
        <v>2</v>
      </c>
    </row>
    <row r="75" spans="1:10" ht="36.75" customHeight="1">
      <c r="A75" s="1"/>
      <c r="B75" s="7">
        <v>5</v>
      </c>
      <c r="C75" s="14" t="s">
        <v>34</v>
      </c>
      <c r="D75" s="22"/>
      <c r="E75" s="8"/>
      <c r="F75" s="8">
        <v>1</v>
      </c>
      <c r="G75" s="8">
        <v>1</v>
      </c>
      <c r="H75" s="9"/>
      <c r="I75">
        <v>0</v>
      </c>
      <c r="J75">
        <f t="shared" si="3"/>
        <v>2</v>
      </c>
    </row>
    <row r="76" spans="1:10" ht="30">
      <c r="A76" s="1"/>
      <c r="B76" s="7">
        <v>6</v>
      </c>
      <c r="C76" s="14" t="s">
        <v>35</v>
      </c>
      <c r="D76" s="22"/>
      <c r="E76" s="8"/>
      <c r="F76" s="8">
        <v>1</v>
      </c>
      <c r="G76" s="8">
        <v>1</v>
      </c>
      <c r="H76" s="9"/>
      <c r="I76">
        <v>0</v>
      </c>
      <c r="J76">
        <f t="shared" si="3"/>
        <v>2</v>
      </c>
    </row>
    <row r="77" spans="1:10" ht="30">
      <c r="A77" s="1"/>
      <c r="B77" s="7">
        <v>7</v>
      </c>
      <c r="C77" s="14" t="s">
        <v>36</v>
      </c>
      <c r="D77" s="22"/>
      <c r="E77" s="8"/>
      <c r="F77" s="8"/>
      <c r="G77" s="8">
        <v>1</v>
      </c>
      <c r="H77" s="9"/>
      <c r="I77">
        <v>1</v>
      </c>
      <c r="J77">
        <f t="shared" si="3"/>
        <v>2</v>
      </c>
    </row>
    <row r="78" spans="1:10" ht="30">
      <c r="A78" s="1"/>
      <c r="B78" s="7">
        <v>8</v>
      </c>
      <c r="C78" s="14" t="s">
        <v>37</v>
      </c>
      <c r="D78" s="22"/>
      <c r="E78" s="8"/>
      <c r="F78" s="8">
        <v>1</v>
      </c>
      <c r="G78" s="8"/>
      <c r="H78" s="9"/>
      <c r="I78">
        <v>1</v>
      </c>
      <c r="J78">
        <f t="shared" si="3"/>
        <v>2</v>
      </c>
    </row>
    <row r="79" spans="1:10" ht="30.75" thickBot="1">
      <c r="A79" s="1"/>
      <c r="B79" s="16">
        <v>9</v>
      </c>
      <c r="C79" s="17" t="s">
        <v>38</v>
      </c>
      <c r="D79" s="23"/>
      <c r="E79" s="19"/>
      <c r="F79" s="19">
        <v>1</v>
      </c>
      <c r="G79" s="19">
        <v>1</v>
      </c>
      <c r="H79" s="20"/>
      <c r="I79">
        <v>0</v>
      </c>
      <c r="J79">
        <f t="shared" si="3"/>
        <v>2</v>
      </c>
    </row>
    <row r="90" spans="1:10" ht="21.75" thickBot="1">
      <c r="C90" s="34" t="s">
        <v>44</v>
      </c>
    </row>
    <row r="91" spans="1:10" ht="21.75" thickBot="1">
      <c r="A91" s="1"/>
      <c r="B91" s="45" t="s">
        <v>0</v>
      </c>
      <c r="C91" s="46"/>
      <c r="D91" s="46"/>
      <c r="E91" s="46"/>
      <c r="F91" s="46"/>
      <c r="G91" s="46"/>
      <c r="H91" s="47"/>
    </row>
    <row r="92" spans="1:10" ht="15.75" thickBot="1">
      <c r="A92" s="1"/>
      <c r="B92" s="2"/>
      <c r="C92" s="1"/>
      <c r="D92" s="2"/>
      <c r="E92" s="2"/>
      <c r="F92" s="2"/>
      <c r="G92" s="2"/>
      <c r="H92" s="2"/>
    </row>
    <row r="93" spans="1:10">
      <c r="A93" s="3"/>
      <c r="B93" s="48" t="s">
        <v>1</v>
      </c>
      <c r="C93" s="49"/>
      <c r="D93" s="54" t="s">
        <v>2</v>
      </c>
      <c r="E93" s="55"/>
      <c r="F93" s="55"/>
      <c r="G93" s="55"/>
      <c r="H93" s="56"/>
    </row>
    <row r="94" spans="1:10">
      <c r="A94" s="3"/>
      <c r="B94" s="50"/>
      <c r="C94" s="51"/>
      <c r="D94" s="4">
        <v>1</v>
      </c>
      <c r="E94" s="5">
        <v>2</v>
      </c>
      <c r="F94" s="5">
        <v>3</v>
      </c>
      <c r="G94" s="5">
        <v>4</v>
      </c>
      <c r="H94" s="6">
        <v>5</v>
      </c>
    </row>
    <row r="95" spans="1:10" ht="30.75" thickBot="1">
      <c r="A95" s="3"/>
      <c r="B95" s="52"/>
      <c r="C95" s="53"/>
      <c r="D95" s="7" t="s">
        <v>4</v>
      </c>
      <c r="E95" s="8" t="s">
        <v>5</v>
      </c>
      <c r="F95" s="8" t="s">
        <v>6</v>
      </c>
      <c r="G95" s="8" t="s">
        <v>7</v>
      </c>
      <c r="H95" s="9" t="s">
        <v>8</v>
      </c>
      <c r="I95" s="25" t="s">
        <v>45</v>
      </c>
      <c r="J95" s="25" t="s">
        <v>3</v>
      </c>
    </row>
    <row r="96" spans="1:10" ht="39" customHeight="1">
      <c r="A96" s="1"/>
      <c r="B96" s="10">
        <v>1</v>
      </c>
      <c r="C96" s="11" t="s">
        <v>9</v>
      </c>
      <c r="D96" s="28">
        <v>0</v>
      </c>
      <c r="E96" s="29">
        <v>0</v>
      </c>
      <c r="F96" s="29">
        <v>0</v>
      </c>
      <c r="G96" s="29">
        <v>0</v>
      </c>
      <c r="H96" s="35">
        <v>2</v>
      </c>
      <c r="I96" s="44">
        <v>2</v>
      </c>
      <c r="J96" s="44">
        <f>SUM(D96:I96)</f>
        <v>4</v>
      </c>
    </row>
    <row r="97" spans="1:10" ht="42.75" customHeight="1">
      <c r="A97" s="1"/>
      <c r="B97" s="7">
        <v>2</v>
      </c>
      <c r="C97" s="14" t="s">
        <v>10</v>
      </c>
      <c r="D97" s="7">
        <v>0</v>
      </c>
      <c r="E97" s="8">
        <v>0</v>
      </c>
      <c r="F97" s="8">
        <v>0</v>
      </c>
      <c r="G97" s="8">
        <v>0</v>
      </c>
      <c r="H97" s="9">
        <v>4</v>
      </c>
      <c r="I97" s="44">
        <v>0</v>
      </c>
      <c r="J97" s="44">
        <f t="shared" ref="J97:J109" si="4">SUM(D97:I97)</f>
        <v>4</v>
      </c>
    </row>
    <row r="98" spans="1:10" ht="30">
      <c r="A98" s="1"/>
      <c r="B98" s="7">
        <v>3</v>
      </c>
      <c r="C98" s="14" t="s">
        <v>11</v>
      </c>
      <c r="D98" s="7">
        <v>0</v>
      </c>
      <c r="E98" s="8">
        <v>0</v>
      </c>
      <c r="F98" s="8">
        <v>0</v>
      </c>
      <c r="G98" s="8">
        <v>2</v>
      </c>
      <c r="H98" s="9">
        <v>2</v>
      </c>
      <c r="I98" s="44">
        <v>0</v>
      </c>
      <c r="J98" s="44">
        <f t="shared" si="4"/>
        <v>4</v>
      </c>
    </row>
    <row r="99" spans="1:10" ht="26.25" customHeight="1">
      <c r="A99" s="1"/>
      <c r="B99" s="7">
        <v>4</v>
      </c>
      <c r="C99" s="14" t="s">
        <v>12</v>
      </c>
      <c r="D99" s="7">
        <v>0</v>
      </c>
      <c r="E99" s="8">
        <v>0</v>
      </c>
      <c r="F99" s="8">
        <v>0</v>
      </c>
      <c r="G99" s="8">
        <v>3</v>
      </c>
      <c r="H99" s="9">
        <v>1</v>
      </c>
      <c r="I99" s="44">
        <v>0</v>
      </c>
      <c r="J99" s="44">
        <f t="shared" si="4"/>
        <v>4</v>
      </c>
    </row>
    <row r="100" spans="1:10" ht="30">
      <c r="A100" s="1"/>
      <c r="B100" s="7">
        <v>5</v>
      </c>
      <c r="C100" s="14" t="s">
        <v>13</v>
      </c>
      <c r="D100" s="7">
        <v>0</v>
      </c>
      <c r="E100" s="8">
        <v>0</v>
      </c>
      <c r="F100" s="8">
        <v>0</v>
      </c>
      <c r="G100" s="8">
        <v>1</v>
      </c>
      <c r="H100" s="9">
        <v>2</v>
      </c>
      <c r="I100" s="44">
        <v>1</v>
      </c>
      <c r="J100" s="44">
        <f t="shared" si="4"/>
        <v>4</v>
      </c>
    </row>
    <row r="101" spans="1:10" ht="39" customHeight="1">
      <c r="A101" s="1"/>
      <c r="B101" s="7">
        <v>6</v>
      </c>
      <c r="C101" s="14" t="s">
        <v>14</v>
      </c>
      <c r="D101" s="7">
        <v>0</v>
      </c>
      <c r="E101" s="8">
        <v>0</v>
      </c>
      <c r="F101" s="8">
        <v>2</v>
      </c>
      <c r="G101" s="8">
        <v>1</v>
      </c>
      <c r="H101" s="9">
        <v>1</v>
      </c>
      <c r="I101" s="25">
        <v>0</v>
      </c>
      <c r="J101" s="44">
        <f t="shared" si="4"/>
        <v>4</v>
      </c>
    </row>
    <row r="102" spans="1:10" ht="24.75" customHeight="1">
      <c r="A102" s="1"/>
      <c r="B102" s="7">
        <v>7</v>
      </c>
      <c r="C102" s="14" t="s">
        <v>15</v>
      </c>
      <c r="D102" s="7">
        <v>0</v>
      </c>
      <c r="E102" s="8">
        <v>0</v>
      </c>
      <c r="F102" s="8">
        <v>0</v>
      </c>
      <c r="G102" s="8">
        <v>1</v>
      </c>
      <c r="H102" s="9">
        <v>2</v>
      </c>
      <c r="I102" s="25">
        <v>1</v>
      </c>
      <c r="J102" s="44">
        <f t="shared" si="4"/>
        <v>4</v>
      </c>
    </row>
    <row r="103" spans="1:10" ht="24.75" customHeight="1">
      <c r="A103" s="1"/>
      <c r="B103" s="7">
        <v>8</v>
      </c>
      <c r="C103" s="14" t="s">
        <v>16</v>
      </c>
      <c r="D103" s="7">
        <v>0</v>
      </c>
      <c r="E103" s="8">
        <v>0</v>
      </c>
      <c r="F103" s="8">
        <v>0</v>
      </c>
      <c r="G103" s="8">
        <v>2</v>
      </c>
      <c r="H103" s="9">
        <v>2</v>
      </c>
      <c r="I103" s="44">
        <v>0</v>
      </c>
      <c r="J103" s="44">
        <f t="shared" si="4"/>
        <v>4</v>
      </c>
    </row>
    <row r="104" spans="1:10" ht="30">
      <c r="A104" s="1"/>
      <c r="B104" s="7">
        <v>9</v>
      </c>
      <c r="C104" s="14" t="s">
        <v>17</v>
      </c>
      <c r="D104" s="7">
        <v>2</v>
      </c>
      <c r="E104" s="8">
        <v>1</v>
      </c>
      <c r="F104" s="8">
        <v>0</v>
      </c>
      <c r="G104" s="8">
        <v>0</v>
      </c>
      <c r="H104" s="9">
        <v>0</v>
      </c>
      <c r="I104" s="44">
        <v>1</v>
      </c>
      <c r="J104" s="44">
        <f t="shared" si="4"/>
        <v>4</v>
      </c>
    </row>
    <row r="105" spans="1:10" ht="24" customHeight="1">
      <c r="A105" s="1"/>
      <c r="B105" s="15">
        <v>10</v>
      </c>
      <c r="C105" s="14" t="s">
        <v>18</v>
      </c>
      <c r="D105" s="7">
        <v>0</v>
      </c>
      <c r="E105" s="8">
        <v>0</v>
      </c>
      <c r="F105" s="8">
        <v>0</v>
      </c>
      <c r="G105" s="8">
        <v>0</v>
      </c>
      <c r="H105" s="9">
        <v>4</v>
      </c>
      <c r="I105" s="44">
        <v>0</v>
      </c>
      <c r="J105" s="44">
        <f t="shared" si="4"/>
        <v>4</v>
      </c>
    </row>
    <row r="106" spans="1:10" ht="30">
      <c r="A106" s="1"/>
      <c r="B106" s="7">
        <v>11</v>
      </c>
      <c r="C106" s="14" t="s">
        <v>19</v>
      </c>
      <c r="D106" s="31">
        <v>0</v>
      </c>
      <c r="E106" s="32">
        <v>0</v>
      </c>
      <c r="F106" s="32">
        <v>0</v>
      </c>
      <c r="G106" s="32">
        <v>2</v>
      </c>
      <c r="H106" s="33">
        <v>0</v>
      </c>
      <c r="I106" s="44">
        <v>2</v>
      </c>
      <c r="J106" s="44">
        <f t="shared" si="4"/>
        <v>4</v>
      </c>
    </row>
    <row r="107" spans="1:10" ht="21" customHeight="1">
      <c r="A107" s="1"/>
      <c r="B107" s="15">
        <v>12</v>
      </c>
      <c r="C107" s="14" t="s">
        <v>20</v>
      </c>
      <c r="D107" s="7">
        <v>0</v>
      </c>
      <c r="E107" s="8">
        <v>0</v>
      </c>
      <c r="F107" s="8">
        <v>2</v>
      </c>
      <c r="G107" s="8">
        <v>1</v>
      </c>
      <c r="H107" s="9">
        <v>1</v>
      </c>
      <c r="I107" s="25">
        <v>0</v>
      </c>
      <c r="J107" s="44">
        <f t="shared" si="4"/>
        <v>4</v>
      </c>
    </row>
    <row r="108" spans="1:10" ht="21" customHeight="1">
      <c r="A108" s="1"/>
      <c r="B108" s="7">
        <v>13</v>
      </c>
      <c r="C108" s="14" t="s">
        <v>21</v>
      </c>
      <c r="D108" s="7">
        <v>0</v>
      </c>
      <c r="E108" s="8">
        <v>0</v>
      </c>
      <c r="F108" s="8">
        <v>2</v>
      </c>
      <c r="G108" s="8">
        <v>1</v>
      </c>
      <c r="H108" s="9">
        <v>1</v>
      </c>
      <c r="I108" s="25">
        <v>0</v>
      </c>
      <c r="J108" s="44">
        <f t="shared" si="4"/>
        <v>4</v>
      </c>
    </row>
    <row r="109" spans="1:10" ht="27" customHeight="1" thickBot="1">
      <c r="A109" s="1"/>
      <c r="B109" s="16">
        <v>14</v>
      </c>
      <c r="C109" s="17" t="s">
        <v>22</v>
      </c>
      <c r="D109" s="18">
        <v>0</v>
      </c>
      <c r="E109" s="19">
        <v>0</v>
      </c>
      <c r="F109" s="19">
        <v>3</v>
      </c>
      <c r="G109" s="19">
        <v>0</v>
      </c>
      <c r="H109" s="20">
        <v>1</v>
      </c>
      <c r="I109" s="44">
        <v>0</v>
      </c>
      <c r="J109" s="44">
        <f t="shared" si="4"/>
        <v>4</v>
      </c>
    </row>
    <row r="111" spans="1:10" ht="15.75" thickBot="1"/>
    <row r="112" spans="1:10" ht="21.75" thickBot="1">
      <c r="A112" s="1"/>
      <c r="B112" s="45" t="s">
        <v>23</v>
      </c>
      <c r="C112" s="46"/>
      <c r="D112" s="46"/>
      <c r="E112" s="46"/>
      <c r="F112" s="46"/>
      <c r="G112" s="46"/>
      <c r="H112" s="47"/>
    </row>
    <row r="113" spans="1:10" ht="15.75" thickBot="1">
      <c r="A113" s="1"/>
      <c r="B113" s="2"/>
      <c r="C113" s="1"/>
      <c r="D113" s="2"/>
      <c r="E113" s="2"/>
      <c r="F113" s="2"/>
      <c r="G113" s="2"/>
      <c r="H113" s="2"/>
    </row>
    <row r="114" spans="1:10">
      <c r="A114" s="3"/>
      <c r="B114" s="48" t="s">
        <v>1</v>
      </c>
      <c r="C114" s="49"/>
      <c r="D114" s="54" t="s">
        <v>2</v>
      </c>
      <c r="E114" s="55"/>
      <c r="F114" s="55"/>
      <c r="G114" s="55"/>
      <c r="H114" s="56"/>
    </row>
    <row r="115" spans="1:10">
      <c r="A115" s="3"/>
      <c r="B115" s="50"/>
      <c r="C115" s="51"/>
      <c r="D115" s="4">
        <v>1</v>
      </c>
      <c r="E115" s="5">
        <v>2</v>
      </c>
      <c r="F115" s="5">
        <v>3</v>
      </c>
      <c r="G115" s="5">
        <v>4</v>
      </c>
      <c r="H115" s="6">
        <v>5</v>
      </c>
      <c r="I115" t="s">
        <v>29</v>
      </c>
      <c r="J115" t="s">
        <v>3</v>
      </c>
    </row>
    <row r="116" spans="1:10" ht="15" customHeight="1" thickBot="1">
      <c r="A116" s="3"/>
      <c r="B116" s="52"/>
      <c r="C116" s="53"/>
      <c r="D116" s="7" t="s">
        <v>24</v>
      </c>
      <c r="E116" s="8" t="s">
        <v>25</v>
      </c>
      <c r="F116" s="8" t="s">
        <v>26</v>
      </c>
      <c r="G116" s="8" t="s">
        <v>27</v>
      </c>
      <c r="H116" s="9" t="s">
        <v>28</v>
      </c>
      <c r="I116" s="26"/>
    </row>
    <row r="117" spans="1:10">
      <c r="A117" s="1"/>
      <c r="B117" s="10">
        <v>1</v>
      </c>
      <c r="C117" s="11" t="s">
        <v>30</v>
      </c>
      <c r="D117" s="21">
        <v>0</v>
      </c>
      <c r="E117" s="12">
        <v>0</v>
      </c>
      <c r="F117" s="12">
        <v>0</v>
      </c>
      <c r="G117" s="12">
        <v>2</v>
      </c>
      <c r="H117" s="13">
        <v>2</v>
      </c>
      <c r="I117" s="25">
        <v>0</v>
      </c>
      <c r="J117" s="26">
        <f>SUM(D117:I117)</f>
        <v>4</v>
      </c>
    </row>
    <row r="118" spans="1:10" ht="30.75" customHeight="1">
      <c r="A118" s="1"/>
      <c r="B118" s="7">
        <v>2</v>
      </c>
      <c r="C118" s="14" t="s">
        <v>31</v>
      </c>
      <c r="D118" s="22">
        <v>0</v>
      </c>
      <c r="E118" s="8">
        <v>0</v>
      </c>
      <c r="F118" s="8">
        <v>0</v>
      </c>
      <c r="G118" s="8">
        <v>0</v>
      </c>
      <c r="H118" s="9">
        <v>4</v>
      </c>
      <c r="I118" s="25">
        <v>0</v>
      </c>
      <c r="J118" s="26">
        <f t="shared" ref="J118:J125" si="5">SUM(D118:I118)</f>
        <v>4</v>
      </c>
    </row>
    <row r="119" spans="1:10" ht="38.25" customHeight="1">
      <c r="A119" s="1"/>
      <c r="B119" s="7">
        <v>3</v>
      </c>
      <c r="C119" s="14" t="s">
        <v>32</v>
      </c>
      <c r="D119" s="22">
        <v>1</v>
      </c>
      <c r="E119" s="8">
        <v>1</v>
      </c>
      <c r="F119" s="8">
        <v>1</v>
      </c>
      <c r="G119" s="8">
        <v>0</v>
      </c>
      <c r="H119" s="9">
        <v>0</v>
      </c>
      <c r="I119" s="25">
        <v>1</v>
      </c>
      <c r="J119" s="26">
        <f t="shared" si="5"/>
        <v>4</v>
      </c>
    </row>
    <row r="120" spans="1:10" ht="35.25" customHeight="1">
      <c r="A120" s="1"/>
      <c r="B120" s="7">
        <v>4</v>
      </c>
      <c r="C120" s="14" t="s">
        <v>33</v>
      </c>
      <c r="D120" s="22">
        <v>0</v>
      </c>
      <c r="E120" s="8">
        <v>0</v>
      </c>
      <c r="F120" s="8">
        <v>2</v>
      </c>
      <c r="G120" s="8">
        <v>0</v>
      </c>
      <c r="H120" s="9">
        <v>1</v>
      </c>
      <c r="I120" s="26">
        <v>1</v>
      </c>
      <c r="J120" s="26">
        <f t="shared" si="5"/>
        <v>4</v>
      </c>
    </row>
    <row r="121" spans="1:10" ht="30">
      <c r="A121" s="1"/>
      <c r="B121" s="7">
        <v>5</v>
      </c>
      <c r="C121" s="14" t="s">
        <v>34</v>
      </c>
      <c r="D121" s="22">
        <v>0</v>
      </c>
      <c r="E121" s="8">
        <v>0</v>
      </c>
      <c r="F121" s="8">
        <v>2</v>
      </c>
      <c r="G121" s="8">
        <v>2</v>
      </c>
      <c r="H121" s="9">
        <v>0</v>
      </c>
      <c r="I121" s="25">
        <v>0</v>
      </c>
      <c r="J121" s="26">
        <f t="shared" si="5"/>
        <v>4</v>
      </c>
    </row>
    <row r="122" spans="1:10" ht="33.75" customHeight="1">
      <c r="A122" s="1"/>
      <c r="B122" s="7">
        <v>6</v>
      </c>
      <c r="C122" s="14" t="s">
        <v>35</v>
      </c>
      <c r="D122" s="22">
        <v>0</v>
      </c>
      <c r="E122" s="8">
        <v>0</v>
      </c>
      <c r="F122" s="8">
        <v>1</v>
      </c>
      <c r="G122" s="8">
        <v>3</v>
      </c>
      <c r="H122" s="9">
        <v>0</v>
      </c>
      <c r="I122" s="25">
        <v>0</v>
      </c>
      <c r="J122" s="26">
        <f t="shared" si="5"/>
        <v>4</v>
      </c>
    </row>
    <row r="123" spans="1:10" ht="30" customHeight="1">
      <c r="A123" s="1"/>
      <c r="B123" s="7">
        <v>7</v>
      </c>
      <c r="C123" s="14" t="s">
        <v>36</v>
      </c>
      <c r="D123" s="22">
        <v>0</v>
      </c>
      <c r="E123" s="8">
        <v>0</v>
      </c>
      <c r="F123" s="8">
        <v>1</v>
      </c>
      <c r="G123" s="8">
        <v>1</v>
      </c>
      <c r="H123" s="9">
        <v>1</v>
      </c>
      <c r="I123" s="25">
        <v>1</v>
      </c>
      <c r="J123" s="26">
        <f t="shared" si="5"/>
        <v>4</v>
      </c>
    </row>
    <row r="124" spans="1:10" ht="30" customHeight="1">
      <c r="A124" s="1"/>
      <c r="B124" s="7">
        <v>8</v>
      </c>
      <c r="C124" s="14" t="s">
        <v>37</v>
      </c>
      <c r="D124" s="22">
        <v>0</v>
      </c>
      <c r="E124" s="8">
        <v>0</v>
      </c>
      <c r="F124" s="8">
        <v>1</v>
      </c>
      <c r="G124" s="8">
        <v>2</v>
      </c>
      <c r="H124" s="9">
        <v>0</v>
      </c>
      <c r="I124" s="26">
        <v>1</v>
      </c>
      <c r="J124" s="26">
        <f t="shared" si="5"/>
        <v>4</v>
      </c>
    </row>
    <row r="125" spans="1:10" ht="30.75" thickBot="1">
      <c r="A125" s="1"/>
      <c r="B125" s="16">
        <v>9</v>
      </c>
      <c r="C125" s="17" t="s">
        <v>38</v>
      </c>
      <c r="D125" s="23">
        <v>0</v>
      </c>
      <c r="E125" s="19">
        <v>1</v>
      </c>
      <c r="F125" s="19">
        <v>1</v>
      </c>
      <c r="G125" s="19">
        <v>1</v>
      </c>
      <c r="H125" s="20">
        <v>1</v>
      </c>
      <c r="I125" s="25">
        <v>0</v>
      </c>
      <c r="J125" s="26">
        <f t="shared" si="5"/>
        <v>4</v>
      </c>
    </row>
  </sheetData>
  <mergeCells count="18">
    <mergeCell ref="B93:C95"/>
    <mergeCell ref="D93:H93"/>
    <mergeCell ref="B114:C116"/>
    <mergeCell ref="D114:H114"/>
    <mergeCell ref="B112:H112"/>
    <mergeCell ref="B2:H2"/>
    <mergeCell ref="B4:C6"/>
    <mergeCell ref="D4:H4"/>
    <mergeCell ref="B25:H25"/>
    <mergeCell ref="B27:C29"/>
    <mergeCell ref="D27:H27"/>
    <mergeCell ref="B43:H43"/>
    <mergeCell ref="B45:C47"/>
    <mergeCell ref="D45:H45"/>
    <mergeCell ref="B66:H66"/>
    <mergeCell ref="B68:C70"/>
    <mergeCell ref="D68:H68"/>
    <mergeCell ref="B91:H91"/>
  </mergeCells>
  <printOptions gridLines="1"/>
  <pageMargins left="0.23622047244094491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0"/>
  <sheetViews>
    <sheetView tabSelected="1" topLeftCell="A43" zoomScaleNormal="100" workbookViewId="0">
      <selection activeCell="E50" sqref="E50"/>
    </sheetView>
  </sheetViews>
  <sheetFormatPr defaultRowHeight="15"/>
  <cols>
    <col min="1" max="1" width="6.5703125" customWidth="1"/>
    <col min="2" max="2" width="52.42578125" customWidth="1"/>
    <col min="3" max="3" width="11.140625" customWidth="1"/>
    <col min="4" max="4" width="11.28515625" customWidth="1"/>
    <col min="6" max="6" width="11.42578125" customWidth="1"/>
    <col min="7" max="7" width="12.140625" customWidth="1"/>
  </cols>
  <sheetData>
    <row r="2" spans="1:9">
      <c r="D2" s="26" t="s">
        <v>54</v>
      </c>
      <c r="E2" s="42" t="s">
        <v>55</v>
      </c>
    </row>
    <row r="4" spans="1:9" ht="18.75">
      <c r="B4" s="58" t="s">
        <v>3</v>
      </c>
      <c r="C4" s="59" t="s">
        <v>46</v>
      </c>
      <c r="D4" s="26">
        <v>266</v>
      </c>
      <c r="E4" s="26">
        <v>187</v>
      </c>
    </row>
    <row r="5" spans="1:9">
      <c r="C5" s="26" t="s">
        <v>47</v>
      </c>
      <c r="D5" s="26">
        <v>100</v>
      </c>
      <c r="E5" s="43">
        <f>E4/D4*D5</f>
        <v>70.300751879699249</v>
      </c>
    </row>
    <row r="8" spans="1:9" ht="15.75" thickBot="1"/>
    <row r="9" spans="1:9" ht="21.75" thickBot="1">
      <c r="A9" s="45" t="s">
        <v>0</v>
      </c>
      <c r="B9" s="46"/>
      <c r="C9" s="46"/>
      <c r="D9" s="46"/>
      <c r="E9" s="46"/>
      <c r="F9" s="46"/>
      <c r="G9" s="47"/>
      <c r="H9" s="1"/>
      <c r="I9" s="1"/>
    </row>
    <row r="10" spans="1:9" ht="15.75" thickBot="1">
      <c r="A10" s="2"/>
      <c r="B10" s="1"/>
      <c r="C10" s="2"/>
      <c r="D10" s="2"/>
      <c r="E10" s="2"/>
      <c r="F10" s="2"/>
      <c r="G10" s="2"/>
      <c r="H10" s="1"/>
      <c r="I10" s="1"/>
    </row>
    <row r="11" spans="1:9">
      <c r="A11" s="48" t="s">
        <v>1</v>
      </c>
      <c r="B11" s="49"/>
      <c r="C11" s="54" t="s">
        <v>2</v>
      </c>
      <c r="D11" s="55"/>
      <c r="E11" s="55"/>
      <c r="F11" s="55"/>
      <c r="G11" s="56"/>
      <c r="H11" s="3"/>
      <c r="I11" s="3"/>
    </row>
    <row r="12" spans="1:9">
      <c r="A12" s="50"/>
      <c r="B12" s="51"/>
      <c r="C12" s="4">
        <v>1</v>
      </c>
      <c r="D12" s="5">
        <v>2</v>
      </c>
      <c r="E12" s="5">
        <v>3</v>
      </c>
      <c r="F12" s="5">
        <v>4</v>
      </c>
      <c r="G12" s="6">
        <v>5</v>
      </c>
      <c r="H12" s="2" t="s">
        <v>29</v>
      </c>
      <c r="I12" s="2" t="s">
        <v>3</v>
      </c>
    </row>
    <row r="13" spans="1:9" ht="30.75" thickBot="1">
      <c r="A13" s="52"/>
      <c r="B13" s="53"/>
      <c r="C13" s="7" t="s">
        <v>4</v>
      </c>
      <c r="D13" s="8" t="s">
        <v>5</v>
      </c>
      <c r="E13" s="8" t="s">
        <v>6</v>
      </c>
      <c r="F13" s="8" t="s">
        <v>7</v>
      </c>
      <c r="G13" s="9" t="s">
        <v>8</v>
      </c>
      <c r="H13" s="2"/>
      <c r="I13" s="2"/>
    </row>
    <row r="14" spans="1:9" ht="46.5" customHeight="1">
      <c r="A14" s="10">
        <v>1</v>
      </c>
      <c r="B14" s="36" t="s">
        <v>9</v>
      </c>
      <c r="C14" s="8">
        <v>0</v>
      </c>
      <c r="D14" s="8">
        <v>7</v>
      </c>
      <c r="E14" s="8">
        <v>45</v>
      </c>
      <c r="F14" s="8">
        <v>73</v>
      </c>
      <c r="G14" s="8">
        <v>61</v>
      </c>
      <c r="H14" s="2">
        <v>1</v>
      </c>
      <c r="I14" s="2">
        <f>SUM(C14:H14)</f>
        <v>187</v>
      </c>
    </row>
    <row r="15" spans="1:9" ht="63.75" customHeight="1">
      <c r="A15" s="7">
        <v>2</v>
      </c>
      <c r="B15" s="37" t="s">
        <v>10</v>
      </c>
      <c r="C15" s="8">
        <v>0</v>
      </c>
      <c r="D15" s="8">
        <v>0</v>
      </c>
      <c r="E15" s="8">
        <v>10</v>
      </c>
      <c r="F15" s="8">
        <v>74</v>
      </c>
      <c r="G15" s="8">
        <v>101</v>
      </c>
      <c r="H15" s="2">
        <v>2</v>
      </c>
      <c r="I15" s="2">
        <f t="shared" ref="I15:I27" si="0">SUM(C15:H15)</f>
        <v>187</v>
      </c>
    </row>
    <row r="16" spans="1:9" ht="45.75" customHeight="1">
      <c r="A16" s="7">
        <v>3</v>
      </c>
      <c r="B16" s="37" t="s">
        <v>11</v>
      </c>
      <c r="C16" s="8">
        <v>2</v>
      </c>
      <c r="D16" s="8">
        <v>21</v>
      </c>
      <c r="E16" s="8">
        <v>63</v>
      </c>
      <c r="F16" s="8">
        <v>48</v>
      </c>
      <c r="G16" s="8">
        <v>42</v>
      </c>
      <c r="H16" s="2">
        <v>11</v>
      </c>
      <c r="I16" s="2">
        <f t="shared" si="0"/>
        <v>187</v>
      </c>
    </row>
    <row r="17" spans="1:9" ht="49.5" customHeight="1">
      <c r="A17" s="7">
        <v>4</v>
      </c>
      <c r="B17" s="37" t="s">
        <v>12</v>
      </c>
      <c r="C17" s="8">
        <v>0</v>
      </c>
      <c r="D17" s="8">
        <v>2</v>
      </c>
      <c r="E17" s="8">
        <v>35</v>
      </c>
      <c r="F17" s="8">
        <v>110</v>
      </c>
      <c r="G17" s="8">
        <v>40</v>
      </c>
      <c r="H17" s="2">
        <v>0</v>
      </c>
      <c r="I17" s="2">
        <f t="shared" si="0"/>
        <v>187</v>
      </c>
    </row>
    <row r="18" spans="1:9" ht="42" customHeight="1">
      <c r="A18" s="7">
        <v>5</v>
      </c>
      <c r="B18" s="37" t="s">
        <v>13</v>
      </c>
      <c r="C18" s="8">
        <v>0</v>
      </c>
      <c r="D18" s="8">
        <v>6</v>
      </c>
      <c r="E18" s="8">
        <v>45</v>
      </c>
      <c r="F18" s="8">
        <v>72</v>
      </c>
      <c r="G18" s="8">
        <v>61</v>
      </c>
      <c r="H18" s="2">
        <v>3</v>
      </c>
      <c r="I18" s="2">
        <f t="shared" si="0"/>
        <v>187</v>
      </c>
    </row>
    <row r="19" spans="1:9" ht="41.25" customHeight="1">
      <c r="A19" s="7">
        <v>6</v>
      </c>
      <c r="B19" s="37" t="s">
        <v>14</v>
      </c>
      <c r="C19" s="8">
        <v>0</v>
      </c>
      <c r="D19" s="8">
        <v>3</v>
      </c>
      <c r="E19" s="8">
        <v>62</v>
      </c>
      <c r="F19" s="8">
        <v>92</v>
      </c>
      <c r="G19" s="8">
        <v>26</v>
      </c>
      <c r="H19" s="2">
        <v>4</v>
      </c>
      <c r="I19" s="2">
        <f t="shared" si="0"/>
        <v>187</v>
      </c>
    </row>
    <row r="20" spans="1:9" ht="34.5" customHeight="1">
      <c r="A20" s="7">
        <v>7</v>
      </c>
      <c r="B20" s="37" t="s">
        <v>15</v>
      </c>
      <c r="C20" s="8">
        <v>3</v>
      </c>
      <c r="D20" s="8">
        <v>10</v>
      </c>
      <c r="E20" s="8">
        <v>36</v>
      </c>
      <c r="F20" s="8">
        <v>70</v>
      </c>
      <c r="G20" s="8">
        <v>61</v>
      </c>
      <c r="H20" s="2">
        <v>7</v>
      </c>
      <c r="I20" s="2">
        <f t="shared" si="0"/>
        <v>187</v>
      </c>
    </row>
    <row r="21" spans="1:9" ht="46.5" customHeight="1">
      <c r="A21" s="7">
        <v>8</v>
      </c>
      <c r="B21" s="37" t="s">
        <v>16</v>
      </c>
      <c r="C21" s="8">
        <v>0</v>
      </c>
      <c r="D21" s="8">
        <v>2</v>
      </c>
      <c r="E21" s="8">
        <v>26</v>
      </c>
      <c r="F21" s="8">
        <v>81</v>
      </c>
      <c r="G21" s="8">
        <v>78</v>
      </c>
      <c r="H21" s="2">
        <v>0</v>
      </c>
      <c r="I21" s="2">
        <f t="shared" si="0"/>
        <v>187</v>
      </c>
    </row>
    <row r="22" spans="1:9" ht="45" customHeight="1">
      <c r="A22" s="7">
        <v>9</v>
      </c>
      <c r="B22" s="37" t="s">
        <v>17</v>
      </c>
      <c r="C22" s="8">
        <v>50</v>
      </c>
      <c r="D22" s="8">
        <v>73</v>
      </c>
      <c r="E22" s="8">
        <v>45</v>
      </c>
      <c r="F22" s="8">
        <v>15</v>
      </c>
      <c r="G22" s="8">
        <v>0</v>
      </c>
      <c r="H22" s="2">
        <v>4</v>
      </c>
      <c r="I22" s="2">
        <f t="shared" si="0"/>
        <v>187</v>
      </c>
    </row>
    <row r="23" spans="1:9" ht="33" customHeight="1">
      <c r="A23" s="15">
        <v>10</v>
      </c>
      <c r="B23" s="37" t="s">
        <v>18</v>
      </c>
      <c r="C23" s="8">
        <v>1</v>
      </c>
      <c r="D23" s="8">
        <v>6</v>
      </c>
      <c r="E23" s="8">
        <v>40</v>
      </c>
      <c r="F23" s="8">
        <v>81</v>
      </c>
      <c r="G23" s="8">
        <v>56</v>
      </c>
      <c r="H23" s="2">
        <v>3</v>
      </c>
      <c r="I23" s="2">
        <f t="shared" si="0"/>
        <v>187</v>
      </c>
    </row>
    <row r="24" spans="1:9" ht="42.75" customHeight="1">
      <c r="A24" s="7">
        <v>11</v>
      </c>
      <c r="B24" s="37" t="s">
        <v>19</v>
      </c>
      <c r="C24" s="8">
        <v>0</v>
      </c>
      <c r="D24" s="8">
        <v>17</v>
      </c>
      <c r="E24" s="8">
        <v>72</v>
      </c>
      <c r="F24" s="8">
        <v>80</v>
      </c>
      <c r="G24" s="8">
        <v>15</v>
      </c>
      <c r="H24" s="2">
        <v>3</v>
      </c>
      <c r="I24" s="2">
        <f t="shared" si="0"/>
        <v>187</v>
      </c>
    </row>
    <row r="25" spans="1:9" ht="32.25" customHeight="1">
      <c r="A25" s="15">
        <v>12</v>
      </c>
      <c r="B25" s="37" t="s">
        <v>20</v>
      </c>
      <c r="C25" s="8">
        <v>1</v>
      </c>
      <c r="D25" s="8">
        <v>14</v>
      </c>
      <c r="E25" s="8">
        <v>81</v>
      </c>
      <c r="F25" s="8">
        <v>57</v>
      </c>
      <c r="G25" s="8">
        <v>31</v>
      </c>
      <c r="H25" s="2">
        <v>3</v>
      </c>
      <c r="I25" s="2">
        <f t="shared" si="0"/>
        <v>187</v>
      </c>
    </row>
    <row r="26" spans="1:9" ht="41.25" customHeight="1">
      <c r="A26" s="7">
        <v>13</v>
      </c>
      <c r="B26" s="37" t="s">
        <v>21</v>
      </c>
      <c r="C26" s="8">
        <v>0</v>
      </c>
      <c r="D26" s="8">
        <v>19</v>
      </c>
      <c r="E26" s="8">
        <v>82</v>
      </c>
      <c r="F26" s="8">
        <v>67</v>
      </c>
      <c r="G26" s="8">
        <v>15</v>
      </c>
      <c r="H26" s="2">
        <v>4</v>
      </c>
      <c r="I26" s="2">
        <f t="shared" si="0"/>
        <v>187</v>
      </c>
    </row>
    <row r="27" spans="1:9" ht="49.5" customHeight="1" thickBot="1">
      <c r="A27" s="16">
        <v>14</v>
      </c>
      <c r="B27" s="38" t="s">
        <v>22</v>
      </c>
      <c r="C27" s="8">
        <v>4</v>
      </c>
      <c r="D27" s="8">
        <v>32</v>
      </c>
      <c r="E27" s="8">
        <v>103</v>
      </c>
      <c r="F27" s="8">
        <v>37</v>
      </c>
      <c r="G27" s="8">
        <v>8</v>
      </c>
      <c r="H27" s="2">
        <v>3</v>
      </c>
      <c r="I27" s="2">
        <f t="shared" si="0"/>
        <v>187</v>
      </c>
    </row>
    <row r="28" spans="1:9">
      <c r="A28" s="2"/>
      <c r="B28" s="1"/>
      <c r="C28" s="1"/>
      <c r="D28" s="1"/>
      <c r="E28" s="1"/>
      <c r="F28" s="1"/>
      <c r="G28" s="1"/>
      <c r="H28" s="1"/>
      <c r="I28" s="1"/>
    </row>
    <row r="29" spans="1:9">
      <c r="A29" s="2"/>
      <c r="B29" s="1"/>
      <c r="C29" s="1"/>
      <c r="D29" s="1"/>
      <c r="E29" s="1"/>
      <c r="F29" s="1"/>
      <c r="G29" s="1"/>
      <c r="H29" s="1"/>
      <c r="I29" s="1"/>
    </row>
    <row r="30" spans="1:9">
      <c r="A30" s="2"/>
      <c r="B30" s="1"/>
      <c r="C30" s="1"/>
      <c r="D30" s="1"/>
      <c r="E30" s="1"/>
      <c r="F30" s="1"/>
      <c r="G30" s="1"/>
      <c r="H30" s="1"/>
      <c r="I30" s="1"/>
    </row>
    <row r="31" spans="1:9">
      <c r="I31" s="1"/>
    </row>
    <row r="32" spans="1:9">
      <c r="I32" s="1"/>
    </row>
    <row r="33" spans="1:9">
      <c r="I33" s="3"/>
    </row>
    <row r="34" spans="1:9">
      <c r="I34" s="3"/>
    </row>
    <row r="35" spans="1:9" ht="15.75" thickBot="1"/>
    <row r="36" spans="1:9" ht="25.5" customHeight="1" thickBot="1">
      <c r="A36" s="45" t="s">
        <v>23</v>
      </c>
      <c r="B36" s="46"/>
      <c r="C36" s="46"/>
      <c r="D36" s="46"/>
      <c r="E36" s="46"/>
      <c r="F36" s="46"/>
      <c r="G36" s="47"/>
      <c r="H36" s="1"/>
    </row>
    <row r="37" spans="1:9" ht="15.75" thickBot="1">
      <c r="A37" s="2"/>
      <c r="B37" s="1"/>
      <c r="C37" s="2"/>
      <c r="D37" s="2"/>
      <c r="E37" s="2"/>
      <c r="F37" s="2"/>
      <c r="G37" s="2"/>
      <c r="H37" s="1"/>
    </row>
    <row r="38" spans="1:9">
      <c r="A38" s="48" t="s">
        <v>1</v>
      </c>
      <c r="B38" s="49"/>
      <c r="C38" s="54" t="s">
        <v>2</v>
      </c>
      <c r="D38" s="55"/>
      <c r="E38" s="55"/>
      <c r="F38" s="55"/>
      <c r="G38" s="56"/>
      <c r="H38" s="3"/>
    </row>
    <row r="39" spans="1:9">
      <c r="A39" s="50"/>
      <c r="B39" s="51"/>
      <c r="C39" s="4">
        <v>1</v>
      </c>
      <c r="D39" s="5">
        <v>2</v>
      </c>
      <c r="E39" s="5">
        <v>3</v>
      </c>
      <c r="F39" s="5">
        <v>4</v>
      </c>
      <c r="G39" s="6">
        <v>5</v>
      </c>
      <c r="H39" s="3"/>
    </row>
    <row r="40" spans="1:9" ht="30.75" thickBot="1">
      <c r="A40" s="52"/>
      <c r="B40" s="53"/>
      <c r="C40" s="7" t="s">
        <v>24</v>
      </c>
      <c r="D40" s="8" t="s">
        <v>25</v>
      </c>
      <c r="E40" s="8" t="s">
        <v>26</v>
      </c>
      <c r="F40" s="8" t="s">
        <v>27</v>
      </c>
      <c r="G40" s="9" t="s">
        <v>28</v>
      </c>
      <c r="H40" s="24" t="s">
        <v>29</v>
      </c>
      <c r="I40" s="24" t="s">
        <v>3</v>
      </c>
    </row>
    <row r="41" spans="1:9" ht="27.75" customHeight="1">
      <c r="A41" s="10">
        <v>1</v>
      </c>
      <c r="B41" s="36" t="s">
        <v>30</v>
      </c>
      <c r="C41" s="8">
        <v>0</v>
      </c>
      <c r="D41" s="8">
        <v>5</v>
      </c>
      <c r="E41" s="8">
        <v>10</v>
      </c>
      <c r="F41" s="8">
        <v>121</v>
      </c>
      <c r="G41" s="8">
        <v>48</v>
      </c>
      <c r="H41" s="2">
        <v>3</v>
      </c>
      <c r="I41" s="2">
        <f>SUM(C41:H41)</f>
        <v>187</v>
      </c>
    </row>
    <row r="42" spans="1:9" ht="45">
      <c r="A42" s="7">
        <v>2</v>
      </c>
      <c r="B42" s="37" t="s">
        <v>31</v>
      </c>
      <c r="C42" s="8">
        <v>0</v>
      </c>
      <c r="D42" s="8">
        <v>0</v>
      </c>
      <c r="E42" s="8">
        <v>2</v>
      </c>
      <c r="F42" s="8">
        <v>79</v>
      </c>
      <c r="G42" s="8">
        <v>103</v>
      </c>
      <c r="H42" s="2">
        <v>3</v>
      </c>
      <c r="I42" s="2">
        <f>SUM(C42:H42)</f>
        <v>187</v>
      </c>
    </row>
    <row r="43" spans="1:9" ht="30">
      <c r="A43" s="7">
        <v>3</v>
      </c>
      <c r="B43" s="37" t="s">
        <v>32</v>
      </c>
      <c r="C43" s="8">
        <v>15</v>
      </c>
      <c r="D43" s="8">
        <v>99</v>
      </c>
      <c r="E43" s="8">
        <v>37</v>
      </c>
      <c r="F43" s="8">
        <v>23</v>
      </c>
      <c r="G43" s="8">
        <v>3</v>
      </c>
      <c r="H43" s="2">
        <v>10</v>
      </c>
      <c r="I43" s="2">
        <f>SUM(C43:H43)</f>
        <v>187</v>
      </c>
    </row>
    <row r="44" spans="1:9" ht="30">
      <c r="A44" s="7">
        <v>4</v>
      </c>
      <c r="B44" s="37" t="s">
        <v>33</v>
      </c>
      <c r="C44" s="8">
        <v>5</v>
      </c>
      <c r="D44" s="8">
        <v>27</v>
      </c>
      <c r="E44" s="8">
        <v>82</v>
      </c>
      <c r="F44" s="8">
        <v>60</v>
      </c>
      <c r="G44" s="8">
        <v>6</v>
      </c>
      <c r="H44" s="2">
        <v>7</v>
      </c>
      <c r="I44" s="2">
        <f>SUM(C44:H44)</f>
        <v>187</v>
      </c>
    </row>
    <row r="45" spans="1:9" ht="30">
      <c r="A45" s="7">
        <v>5</v>
      </c>
      <c r="B45" s="37" t="s">
        <v>34</v>
      </c>
      <c r="C45" s="8">
        <v>8</v>
      </c>
      <c r="D45" s="8">
        <v>35</v>
      </c>
      <c r="E45" s="8">
        <v>65</v>
      </c>
      <c r="F45" s="8">
        <v>62</v>
      </c>
      <c r="G45" s="8">
        <v>10</v>
      </c>
      <c r="H45" s="2">
        <v>7</v>
      </c>
      <c r="I45" s="2">
        <f>SUM(C45:H45)</f>
        <v>187</v>
      </c>
    </row>
    <row r="46" spans="1:9" ht="34.5" customHeight="1">
      <c r="A46" s="7">
        <v>6</v>
      </c>
      <c r="B46" s="37" t="s">
        <v>35</v>
      </c>
      <c r="C46" s="8">
        <v>3</v>
      </c>
      <c r="D46" s="8">
        <v>38</v>
      </c>
      <c r="E46" s="8">
        <v>64</v>
      </c>
      <c r="F46" s="8">
        <v>60</v>
      </c>
      <c r="G46" s="8">
        <v>18</v>
      </c>
      <c r="H46" s="2">
        <v>4</v>
      </c>
      <c r="I46" s="2">
        <f>SUM(C46:H46)</f>
        <v>187</v>
      </c>
    </row>
    <row r="47" spans="1:9" ht="30">
      <c r="A47" s="7">
        <v>7</v>
      </c>
      <c r="B47" s="37" t="s">
        <v>36</v>
      </c>
      <c r="C47" s="8">
        <v>10</v>
      </c>
      <c r="D47" s="8">
        <v>29</v>
      </c>
      <c r="E47" s="8">
        <v>52</v>
      </c>
      <c r="F47" s="8">
        <v>68</v>
      </c>
      <c r="G47" s="8">
        <v>23</v>
      </c>
      <c r="H47" s="2">
        <v>5</v>
      </c>
      <c r="I47" s="2">
        <f>SUM(C47:H47)</f>
        <v>187</v>
      </c>
    </row>
    <row r="48" spans="1:9" ht="45.75" customHeight="1">
      <c r="A48" s="7">
        <v>8</v>
      </c>
      <c r="B48" s="37" t="s">
        <v>37</v>
      </c>
      <c r="C48" s="8">
        <v>7</v>
      </c>
      <c r="D48" s="8">
        <v>20</v>
      </c>
      <c r="E48" s="8">
        <v>67</v>
      </c>
      <c r="F48" s="8">
        <v>74</v>
      </c>
      <c r="G48" s="8">
        <v>13</v>
      </c>
      <c r="H48" s="2">
        <v>6</v>
      </c>
      <c r="I48" s="2">
        <f>SUM(C48:H48)</f>
        <v>187</v>
      </c>
    </row>
    <row r="49" spans="1:9" ht="48.75" customHeight="1" thickBot="1">
      <c r="A49" s="16">
        <v>9</v>
      </c>
      <c r="B49" s="38" t="s">
        <v>38</v>
      </c>
      <c r="C49" s="8">
        <v>20</v>
      </c>
      <c r="D49" s="8">
        <v>35</v>
      </c>
      <c r="E49" s="8">
        <v>55</v>
      </c>
      <c r="F49" s="8">
        <v>66</v>
      </c>
      <c r="G49" s="8">
        <v>6</v>
      </c>
      <c r="H49" s="2">
        <v>5</v>
      </c>
      <c r="I49" s="2">
        <f>SUM(C49:H49)</f>
        <v>187</v>
      </c>
    </row>
    <row r="50" spans="1:9" ht="70.5" customHeight="1"/>
    <row r="51" spans="1:9" ht="60.75" customHeight="1"/>
    <row r="52" spans="1:9" ht="60" customHeight="1"/>
    <row r="53" spans="1:9" ht="57.75" customHeight="1"/>
    <row r="54" spans="1:9" ht="57" customHeight="1"/>
    <row r="55" spans="1:9" ht="60" customHeight="1"/>
    <row r="56" spans="1:9" ht="66" customHeight="1"/>
    <row r="57" spans="1:9">
      <c r="C57" s="25"/>
    </row>
    <row r="70" spans="1:1">
      <c r="A70" t="s">
        <v>47</v>
      </c>
    </row>
  </sheetData>
  <mergeCells count="6">
    <mergeCell ref="A9:G9"/>
    <mergeCell ref="A11:B13"/>
    <mergeCell ref="C11:G11"/>
    <mergeCell ref="A38:B40"/>
    <mergeCell ref="C38:G38"/>
    <mergeCell ref="A36:G3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Stuart</vt:lpstr>
      <vt:lpstr>Egas</vt:lpstr>
      <vt:lpstr>Barota</vt:lpstr>
      <vt:lpstr>Xutaria</vt:lpstr>
      <vt:lpstr>Massamá 2</vt:lpstr>
      <vt:lpstr>Educadoras</vt:lpstr>
      <vt:lpstr>Total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cp:lastPrinted>2014-09-11T15:05:44Z</cp:lastPrinted>
  <dcterms:created xsi:type="dcterms:W3CDTF">2014-06-21T14:16:58Z</dcterms:created>
  <dcterms:modified xsi:type="dcterms:W3CDTF">2014-09-11T16:50:40Z</dcterms:modified>
</cp:coreProperties>
</file>